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HristoStoev\СтратегиятаОС\Проект_ОПДУ_НСОС\Процедиране по глава шеста ЗООС\ВЕЕС\След заседанието\"/>
    </mc:Choice>
  </mc:AlternateContent>
  <bookViews>
    <workbookView xWindow="0" yWindow="0" windowWidth="28800" windowHeight="12330" activeTab="3"/>
  </bookViews>
  <sheets>
    <sheet name="приоритет 1" sheetId="6" r:id="rId1"/>
    <sheet name="приоритет 2" sheetId="8" r:id="rId2"/>
    <sheet name="приоритет 3" sheetId="10" r:id="rId3"/>
    <sheet name="приоритет 4" sheetId="9" r:id="rId4"/>
    <sheet name="Sheet1" sheetId="7" r:id="rId5"/>
  </sheets>
  <definedNames>
    <definedName name="_Hlk61431594" localSheetId="0">'приоритет 1'!$B$160</definedName>
    <definedName name="_Hlk84532532" localSheetId="0">'приоритет 1'!$B$153</definedName>
    <definedName name="_Hlk84532612" localSheetId="0">'приоритет 1'!#REF!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6" i="6" l="1"/>
  <c r="D159" i="6"/>
  <c r="D185" i="6"/>
  <c r="D186" i="6" l="1"/>
  <c r="D19" i="8" l="1"/>
  <c r="D160" i="10" l="1"/>
  <c r="D91" i="10"/>
  <c r="D161" i="10" l="1"/>
  <c r="D56" i="9"/>
  <c r="D38" i="9"/>
  <c r="D21" i="9"/>
  <c r="D57" i="9" s="1"/>
  <c r="D227" i="8"/>
  <c r="D292" i="8" s="1"/>
  <c r="D169" i="8"/>
  <c r="D138" i="8"/>
  <c r="D135" i="8"/>
  <c r="D35" i="8"/>
  <c r="D16" i="8"/>
  <c r="D11" i="8"/>
  <c r="D193" i="8" l="1"/>
  <c r="D82" i="8"/>
  <c r="D293" i="8" l="1"/>
</calcChain>
</file>

<file path=xl/sharedStrings.xml><?xml version="1.0" encoding="utf-8"?>
<sst xmlns="http://schemas.openxmlformats.org/spreadsheetml/2006/main" count="2672" uniqueCount="1195">
  <si>
    <t>Стратегическа цел</t>
  </si>
  <si>
    <t>Мярка</t>
  </si>
  <si>
    <t>Източници на финансиране</t>
  </si>
  <si>
    <t>Срок</t>
  </si>
  <si>
    <t>Очаквани резултати</t>
  </si>
  <si>
    <t>Отговорни институции</t>
  </si>
  <si>
    <t>Приоритет 1: Възстановяване на природния капитал. Устойчиви общности и екосистеми</t>
  </si>
  <si>
    <t>СЦ 1: Възстановяване и съхраняване на биологичното разнообразие и естествените функции на екосистемите с особено внимание върху тези с висок потенциал на биологично разнообразие</t>
  </si>
  <si>
    <t>СЦ 2: Устойчиво управление на защитените зони и информирано участие на заинтересованите страни; споделена отговорност, споделено управление</t>
  </si>
  <si>
    <t>СЦ 3: Екологизация на градовете - възстановяване на присъствието на природата в урбанизираните територии</t>
  </si>
  <si>
    <t>Приоритет 2: Развитие в границите на природния потенциал. Ресурсна ефективност и нулево замърсяване</t>
  </si>
  <si>
    <t>СЦ 1: Утвърждаване на модел на икономически растеж, който създава стойност</t>
  </si>
  <si>
    <t>СЦ 3: Трансформация на икономиката и модела на поведение към нулево замърсяване</t>
  </si>
  <si>
    <t>Приоритет 3: Ограничаване на изменението на климата и адаптация към климатичните промени</t>
  </si>
  <si>
    <t>СЦ 1: Ограничаване на емисиите ПГ – трансформация във всички сектори — от промишленост и енергетика до транспорт и бита</t>
  </si>
  <si>
    <t>СЦ 2: Постигане на устойчиво към изменението на климата общество, адаптирано към неизбежното въздействие на изменението на климата</t>
  </si>
  <si>
    <t>Приоритет 4: Управление за ускорено постигане на целите за околната среда</t>
  </si>
  <si>
    <t xml:space="preserve">СЦ 1: Подобряване нивото на интегриране на политиките по управление на околната среда на всички нива
</t>
  </si>
  <si>
    <t>СЦ 2: Информираност, образование и отговорност за околна среда</t>
  </si>
  <si>
    <t>СЦ 3: Изграждане на капацитет за управление на околната среда</t>
  </si>
  <si>
    <t>ПЛАН ЗА ДЕЙСТВИЕ</t>
  </si>
  <si>
    <t>Анализ и ревизия на методическата база на МОСВ за прилагане на НДНТ, свързано с изискванията за ресурсна ефективност</t>
  </si>
  <si>
    <t>Разработване и прилагане на целенасочени програми за финансиране на мерки за ресурсна ефективност и кръгово използване на материали в предприятия от приоритетни за страната сектори, обхващащи целия жизнен цикъл на произвежданите продукти</t>
  </si>
  <si>
    <t>Разработване и прилагане на програма за подкрепа на предприятията за намаляване на количествата и повторно използване на вода в производствения цикъл.</t>
  </si>
  <si>
    <t>Повишаване информираността и капацитета на МСП за преход към кръгова икономика</t>
  </si>
  <si>
    <t xml:space="preserve">Анализ на ефекта от повторното използване на води за напояване в земеделието и ревизия на Наредбата за  качеството на водите за напояване на земеделските култури </t>
  </si>
  <si>
    <t>Създаване и въвеждане на инструменти за приоритетно финансиране на проекти за въвеждане на екодизайн и модел "продукт като услуга"</t>
  </si>
  <si>
    <t>Подготовка и въвеждане на специализирани обучителни програми за "зелено" предприемачество и "зелен" бизнес в професионалните училища, висшите учебни заведения и ЦПО</t>
  </si>
  <si>
    <t>Подобряване на информационните и методически ресурси за провеждане на "зелени" обществени поръчки, включително по отношение на контрола и управлението на изпълнението на договори</t>
  </si>
  <si>
    <t xml:space="preserve">Анализ на възможностите и изменение на нормативната уредба в областта на строителството за повишаване на изискванията за задължително съдържание на рециклирани материали в определени продуктови групи </t>
  </si>
  <si>
    <t>Подготовка и утвърждаване на методически указания за оценка на инвестиционни намерения по отношение на екологичната устойчивост на планираните дейности (Регламент (ЕС) 2020/852 за създаване на рамка за улесняване на устойчивите инвестиции)</t>
  </si>
  <si>
    <t>Разработване и приемане на механизъм за приоритетно предоставяне на площите в индустриалните зони и паркове на групи от предприятия, които участват в индустриална симбиоза</t>
  </si>
  <si>
    <t>Анализ на възможностите за индустриална симбиоза и определяне на ключови производствени сектори</t>
  </si>
  <si>
    <t>Проучване за приложимостта на технологии за преработване на селскостопански отпадъци и индустриална симбиоза в сектор Селско стопанство</t>
  </si>
  <si>
    <t>Изготвяне на национален списък на суровините от критично значение</t>
  </si>
  <si>
    <t>Промени в националното законодателство, с които да бъде даден приоритет на проучването, добива, преработката и рециклирането на суровини, включени в националния списък на суровини от критично значение</t>
  </si>
  <si>
    <t>Картографиране на потенциала за добив на критични суровини при експлоатацията на съществуващи и бъдещи находища, закрити обекти на добивната и преработвателната промишленост</t>
  </si>
  <si>
    <t>Структуриране и прилагане на финансов инструмент за индустриална симбиоза за големи предприятия в приоритетни сектори от добивната и преработвателна промишленост</t>
  </si>
  <si>
    <t>Подкрепа за активно участие на българския бизнес в Европейския алианс за суровините</t>
  </si>
  <si>
    <t xml:space="preserve">Подкрепа и съфинансиране на проекти за научни изследвания и иновации в областта на суровини от критично значение с участието на образователни, научно изследователски организации и бизнес </t>
  </si>
  <si>
    <t>Информационно - образователни кампании за популяризиране на пазара на продукти втора употреба</t>
  </si>
  <si>
    <t>Национална програма за стимулиране на занаяти и дейности, свързани с удължаване на живота и употребата на продукти</t>
  </si>
  <si>
    <t>Информационно - образователни кампании за намаляване на отпадъците от хранителни продукти</t>
  </si>
  <si>
    <t>Създаване на електронна платформа за популяризиране на алтернативни на покупката на нови продукти и услуги</t>
  </si>
  <si>
    <t>Информационно - образователни кампании за популяризиране на разделното събиране на отпадъци от бита и възможностите за тяхната повторна употреба и рециклиране</t>
  </si>
  <si>
    <t>Подкрепа за социални предприятия, които извършват дейности, свързани с удължаване на живота на стоките/ продуктите - обучения за повишаване на квалификацията на служителите, субсидирана заетост, маркетинг на продуктите</t>
  </si>
  <si>
    <t>Подобряване на информационната основа и междусекторното сътрудничество за управление на отпадъците</t>
  </si>
  <si>
    <t>Надграждане и разширяване на информационната система за отпадъците с възможност за отчитане на общия напредък по прилагане на йерархията на управление на отпадъците и интегриране на общата европейска методика за докладване, включително относно повторна употреба на материали и продукти</t>
  </si>
  <si>
    <t>Разработване и финансиране на програми за оползотворяване на зелени и други биоотпадъци за домакинствата</t>
  </si>
  <si>
    <t>постоянен</t>
  </si>
  <si>
    <t>Разработване и изпълнение на програми от мерки за предотвратяване на образуването на отпадъци, като елемент от Общинските програми за управление на отпадъците</t>
  </si>
  <si>
    <t>Разработване и финансиране на специализирана програма за нучни изследвания и иновации в областта на предотвратяване на образуването на отпадъци</t>
  </si>
  <si>
    <t>Изготвяне на указания и интегриране на съображенията за предотвратяване на образуването на отпадъци в процедурите по издаване/ актуализация на комплексни разрешителни</t>
  </si>
  <si>
    <t>Разработване и прилагане на инструменти за сътрудничество с бизнес и браншови организации за предотвратяване на производствените отпадъци</t>
  </si>
  <si>
    <t>Преглед и изменение на националното законодателство за регламентиране на ясни наказателно - административни отговорности по отношение на контрола върху управлението на отпадъците на различните нива и институции</t>
  </si>
  <si>
    <t>Въвеждане на механизъм за подкрепа за подобряване на взаимодействието между местните власти и организациите по оползотворяване на отпадъците с цел ефективно прилагане на принципа за разширена отговорност на производителя</t>
  </si>
  <si>
    <t xml:space="preserve">Подобряване и разширяване на инструментите за предоставяне на информация относно прилагането на принципа "разширена отговорност на производителя" и дейността на организациите за оползотворяване на отпадъци с фокус върху оценка на ефектите </t>
  </si>
  <si>
    <t>Стимулиране участието на широк кръг заинтересовани лица и организации в европейски инициативи за предотвратяване на отпадъците</t>
  </si>
  <si>
    <t>Подобряване на механизмите за мониторинг, контрол и ефективно прилагане на законодателството в областта на управлението на отпадъците</t>
  </si>
  <si>
    <t>Въвеждане на практики за доброволен одит върху ефективността на мерките за предотвратяване на образуването на отпадъците на ниво регионална система за УО, община, организация</t>
  </si>
  <si>
    <t>Разработване на механизъм за събиране и отчитане на надеждна информация за количествата образувани хранителни отпадъци</t>
  </si>
  <si>
    <t>Разработване и приемане на Национална програма за предотвратяване и намаляване на загубата на храни</t>
  </si>
  <si>
    <t>Актуализиране на указанията за разработване на общински програми за управление на отпадъците с акцент върху предотвратяване на образуването и повторно (кръгово) използване на ресурси, предотвратяване на образуването на хранителни отпадъци</t>
  </si>
  <si>
    <t>общински бюджети</t>
  </si>
  <si>
    <t>Разработване и прилагане на инструменти за сътрудничество с бизнес и браншови организации за предотвратяване на образуването на отпадъци от храни</t>
  </si>
  <si>
    <t>Разработване и изпълнение на демонстрационни проекти за предотвратяване образуването на хранителни отпадъци</t>
  </si>
  <si>
    <t>Доизграждане/ надграждане на регионалните системи за управление на битовите отпадъци</t>
  </si>
  <si>
    <t>Изграждане на общински площадки за безвъзмездно предаване на разделно събрани отпадъци от домакинства във всички населени места с над 10 000 жители население</t>
  </si>
  <si>
    <t>Изграждане на инсталации за рециклиране на отпадъци</t>
  </si>
  <si>
    <t xml:space="preserve">Разработване и тестване на модели за оптимизиране на процеса на управление на битовите отпадъци от общините </t>
  </si>
  <si>
    <t>Подготовка и провеждане на информационни кампании за популяризиране на системите за управление на отпадъци и мерките, предвидени в общинските програми за управление на отпадъците</t>
  </si>
  <si>
    <t>Провеждане на тематични обучения на отговорните за контролната дейност по управлние на отпадъците служители на РИОСВ</t>
  </si>
  <si>
    <t>МОСВ</t>
  </si>
  <si>
    <t>Изготвяне и въвеждане на обща платформа за отчитане на резултатите от контролната дейност на общините по изпълнение на изискванията за разделно събиране на отпадъците и подготовката за повторна употреба, резултатите от изпълнението на общинските програми за управление на отпадъците</t>
  </si>
  <si>
    <t>Въведен механизъм и подобрено отчитане на резултатите от контролната дейност на ниво общини</t>
  </si>
  <si>
    <t>Осигуряване на необходимото техническо оборудване за изпълнение на контролните функции на отговорните институции (РИОСВ и общини)</t>
  </si>
  <si>
    <t>Разработване и изпълнение на Национална комуникационна стратегия за популяризиране на възможностите за повторна употреба и рециклиране на отпадъците</t>
  </si>
  <si>
    <t>Подобрена информираност на заинтересованите страни и широката общественост. Подобрено взаимодействие между различните участници в процесите на управление на отпадъците</t>
  </si>
  <si>
    <t>Намаляване на количеството образувани строителни отпадъци и риска за околната среда и човешкото здраве</t>
  </si>
  <si>
    <t>Подобряване на информационните и методически ресурси за провеждане на "зелени" обществени поръчки по отношение на предотвратяване на образуването на отпадъци от строителна и инвестиционна дейност</t>
  </si>
  <si>
    <t>Намаляване на количеството образувани отпадъци и риска за околната среда и човешкото здраве; подобрена ресурсна ефективност на инвестиционния процес</t>
  </si>
  <si>
    <t>Изготвяне на цялостно проучване за съдържанието на УОЗ в определени пластмасови отпадъци и формулиране на препоръки за тяхното оползотворяване и/или обезвреждане</t>
  </si>
  <si>
    <t>Подобрена информация и оценка на риска за околната среда</t>
  </si>
  <si>
    <t>ИАОС</t>
  </si>
  <si>
    <t>Разработване на методика и правила за определяне на възнагражденията на организациите по оползотворяване на МРО, на база устойчивост, наличие на опасни вещества, пригодност за повторна употреба и рециклиране на продуктите</t>
  </si>
  <si>
    <t>подобрени условия за прилагане на принципа "разширена отговорност на производителя"</t>
  </si>
  <si>
    <t>Проучване на условията на пазара на материали, получени от рециклирани отпадъци от опаковки и планиране на мерки за подобряване на условията за реализацията им</t>
  </si>
  <si>
    <t>Създадени условия за сътрудничество за подобряване на пазара на продукти от рециклирани материали</t>
  </si>
  <si>
    <t>Ежегодна оценка на нуждите и провеждане на обучения за служители на ДАМТН, КЗП и МЗ във връзка с контрола на съответствието на продуктите</t>
  </si>
  <si>
    <t>Разширен капацитет на системите за разделно събиране на отпадъци</t>
  </si>
  <si>
    <t>Устойчиви модели на сътрудничество за предотвратяване образуването на отпадъци от опаковки</t>
  </si>
  <si>
    <t>брой съвместни проекти</t>
  </si>
  <si>
    <t>Осигурен капацитет за депониране на битови отпадъци без риск за околната среда</t>
  </si>
  <si>
    <t>Закриване и рекултивация на общински депа за битови отпадъци</t>
  </si>
  <si>
    <t>Намален риск от депониране на битови отпадъци</t>
  </si>
  <si>
    <t>Подобрен достъп до финансиране за иновации и ресурсна ефективност</t>
  </si>
  <si>
    <t>МИ</t>
  </si>
  <si>
    <t>подобрен капацитет за внедряване на решения за намаляване риска от депониране на производствени отпадъци</t>
  </si>
  <si>
    <t>Създаване и поддържане на информационна система за предлаганите продукти от третирани утайки от ПСОВ за земеделието и рекултивация на нарушени терени</t>
  </si>
  <si>
    <t>ПУДООС</t>
  </si>
  <si>
    <t>условия за оползотворяване на третирани утайки от ПСОВ</t>
  </si>
  <si>
    <t>МОСВ, общини</t>
  </si>
  <si>
    <t>Създаване на общински системи за разделно събиране на опасни отпадъци от бита</t>
  </si>
  <si>
    <t>Намален риск от депониране на опасни отпадъци</t>
  </si>
  <si>
    <t>подобрен капацитет на отговорните органи за контрол на трансграничния превоз на отпадъци</t>
  </si>
  <si>
    <t>Обезвреждане на УОЗ пестициди и залежали пестициди</t>
  </si>
  <si>
    <t>% обезвредени пестициди и залежали песстициди</t>
  </si>
  <si>
    <t>МОСВ, РИОСВ, ПУДООС, ИАОС, общини</t>
  </si>
  <si>
    <t>Съвременно оборудване на лаборатория за анализ на УОЗ, опасни вещества в пластмаси и др. опасни отпадъци</t>
  </si>
  <si>
    <t>Функционираща лаборатория със съвременно оборудване за анализ на УОЗ</t>
  </si>
  <si>
    <t>Подкрепа за научно изследователски проекти за разработване на технологии и продукти, намаляващи образуването на пластмасови отпадъци</t>
  </si>
  <si>
    <t>Въвеждане на модели на системи за управление на отпадъците на общинско ниво, базирани на принципа "замърсителят плаща"</t>
  </si>
  <si>
    <t>Подкрепа за икономическите сектори, включително селското стопанство за развитие на потенциала на неутралност по отношение на компонентите на околната среда и справяне със замърсяването при източника</t>
  </si>
  <si>
    <t>Мерки и инициативи със специален фокус върху замърсяването с пластмаса</t>
  </si>
  <si>
    <t>Укрепване на рамката за планиране и регулаторната рамка за по-голяма приложимост и прилагане на принципа «замърсителят плаща»</t>
  </si>
  <si>
    <t>Достъп до информация и култура на нулева толерантност към замърсяването</t>
  </si>
  <si>
    <t>Изграждане, реконструкция и разширяване на канализационни мрежи и ПСОВ за агломерации над 10000 е.ж.</t>
  </si>
  <si>
    <t>Превенция на замърсяването с източник отпадъчни води; изпълнение на ангажиментите по Директива 91/271/ЕИО</t>
  </si>
  <si>
    <t>% изградена канализационна мрежа в агломерации над 10 000 е.ж.; пречистен товар</t>
  </si>
  <si>
    <t xml:space="preserve">Актуализация на Плановете за управление на речните басейни 2022 - 2027 </t>
  </si>
  <si>
    <t>Укрепване на капацитета на ВиК операторите за въвеждане на информационните технологии в управлението на ВиК системите, вкл. по отношение на качеството на водите</t>
  </si>
  <si>
    <t>Изготвяне на дългосрочна програма за подобряване ефективността на изградените ПСОВ, включително чрез подобряване състоянието на канализационната мрежа.</t>
  </si>
  <si>
    <t>Изготвяне на оценка на състоянието на морската околна среда, оценка на изпълнението на ПоМ 2016 -2021 г. и актуализация на Морската стратегия на РБългария</t>
  </si>
  <si>
    <t>Разработване на методология за оценка на натиска от дифузни източници на замърсяване, включително атмосферни отлагания върху морската среда и мерки за намаляване на замърсяването</t>
  </si>
  <si>
    <t>Провеждане на годишни кампании за подобряване на осведомеността на отделните бизнес сектори и широката общественост относно последствията за околната среда от замърсяването на водите, почвите и въздуха</t>
  </si>
  <si>
    <t xml:space="preserve">Единен информационен портал (едно гише) за достъп до информационни ресурси, свързани с предотвратяване на замърсяването </t>
  </si>
  <si>
    <t>Планиране и провеждане на тематични информационно  -образователни кампании за опазване на морската околна среда, насочени към деца и младежи, широка общественост</t>
  </si>
  <si>
    <t>Изготвяне на Национален план за управление на утайките от ПСОВ</t>
  </si>
  <si>
    <t>Изпълнение на програми за поетапна подмяна на отоплителни уреди, които не отговарят на Регламента за екодизайн</t>
  </si>
  <si>
    <t>подобрен капацитет за паниране и управление на изпълнението на регионално и местно ниво</t>
  </si>
  <si>
    <t>Повишаване капацитета на областните и общински администрации за планиране, изпълнение и контрол на мерки за опазване, устойчиво ползване и възстановяване функциите на почвите</t>
  </si>
  <si>
    <t>Разработване на областни и общински програми за опазване, устойчиво ползване и възстановяване функциите на почвите, вкл. мерки за предотвратяване и ограничаване на замърсяването</t>
  </si>
  <si>
    <t>Служителите на местно и регионално ниво имат необходимия административен капацитет по отношение на ефективно управление на почвените ресурси.</t>
  </si>
  <si>
    <t>Обучително - информационни кампании за трансфер на знания в областта на опазването, устойчивото ползване и възстановяването на функциите на почвите, насочени към земеделски производители</t>
  </si>
  <si>
    <t>Повишено ниво на информираност и капацитет за предоствратяване на замърсяването и опазването на почвите в сектор селско стопанство</t>
  </si>
  <si>
    <t>ефективен контрол по отношение на опазването на почвите на всички етапи от одобрението и изпълнението на инвестиционните намерения</t>
  </si>
  <si>
    <t xml:space="preserve">Интегриране на съображенията за опазване и устойчиво ползване на почвите на всички етапи от изпълнението на инвестиционни намерения в свлачищни райони - разрешителни, изискващи се по националното законодателство, оценка на въздействието върху околната среда </t>
  </si>
  <si>
    <t>Надграждане на съществуващата информационна система за състояние на почвите и привеждането и в съответствие с изискванията на Директива INSPIRE</t>
  </si>
  <si>
    <t>Достъпна база данни с почвени показатели</t>
  </si>
  <si>
    <t>Анализ и актуализация на информацията относно състоянието на почвите в България</t>
  </si>
  <si>
    <t>Мерки за предотвратяване и ограничаване на деградационните процеси на почвите, включително борба с ерозията, устойчиво управление на деградирали терени</t>
  </si>
  <si>
    <t>Намален риск от деградация и нарушаване функциите на площите</t>
  </si>
  <si>
    <t>Брой реализирани проекти
Площи земи с приложени мерки за ограничаване на деградационните процеси</t>
  </si>
  <si>
    <t>Разработване и прилагане на нови технологии за техническа и биологична рекултивация на нарушени терени</t>
  </si>
  <si>
    <t>Внедрени нови технологии и ограничено въздействие на източниците на замърсяване върху земните ресурси</t>
  </si>
  <si>
    <t>Проучвания за инвентаризация на локални почвени замърсявания</t>
  </si>
  <si>
    <t>Подобрена информационна основа за оценка и предприемане на мерки за възстановяване и устойчиво управление на почвите</t>
  </si>
  <si>
    <t>Брой проучвания
% на обхванатата територия</t>
  </si>
  <si>
    <t>МОСВ, ИАОС, ИПАЗР "Н. Пушкаров", научно изследователски институти</t>
  </si>
  <si>
    <t>Подобрена ресурсна ефективност на сектор селско стопанство</t>
  </si>
  <si>
    <t>Брой възстановени напоителнии съоръжения
Брой системи за ранно прогнозиране на нуждите от напояване:
Бр. приложени водоспестяващи технологии:
Бр. финансирани дребномащабни напоителни системи</t>
  </si>
  <si>
    <t>Преглед и актуализация на националната регулаторна рамка, свързано с изискванията и промените на регулаторната рамка на ЕС за предотвратяване и намаляване на замърсяването</t>
  </si>
  <si>
    <t>Транспонирани европейски инициативи и изисквания в националното законодателство</t>
  </si>
  <si>
    <t>подобрен капацитет за мониторинг</t>
  </si>
  <si>
    <t>Създаване и поддържане на единен портал (едно гише) с информация за НДНТ и ангажиментите на операторите по отношение на предотвратяване на замърсяването</t>
  </si>
  <si>
    <t>Разработване и популяризиране на национален модел за нулево замърсяване за сгради</t>
  </si>
  <si>
    <t>Създаване на Национален консултантски център за предотвратяване на неустойчиви и замърсяващи практики в селското стопанство</t>
  </si>
  <si>
    <t>Актуализация/ разработване на планове за устойчива градска мобилност и осигуряване на съответствие с новите цели по отношение намаляване на замърсяването на околната среда на ЕС</t>
  </si>
  <si>
    <t>Критичен анализ на съществуващите инструменти за прилагане на принципа "замърсителят плаща" и формулиране на препоръки за използване на инструменти за ценообразуване</t>
  </si>
  <si>
    <t>Актуализация на програмите за национален мониторинг в съответствие с рамката за интегриран мониторинг на замърсяването</t>
  </si>
  <si>
    <t>Интегриране на дейности за оценка и предотвратяване на замърсяването с пластмаса в подготовката на планови и законодателни инструменти на различни нива</t>
  </si>
  <si>
    <t>Изготвяне на методология за оценка и анализ на замърсяването с пластмасови отпадъци за различни екосистеми</t>
  </si>
  <si>
    <t>Подготовка и финансиране на проекти и инициативи за събиране и отчитане на морски отпадъци, събрани по време на риболовна дейност</t>
  </si>
  <si>
    <t>Планиране и провеждане на национална инициатива "Ангажимент за нулево замърсяване" за насърчаване на операторите от публичния и частния сектор за прилагане на най-малко замърсяващи технологии и процеси</t>
  </si>
  <si>
    <t>Подкрепа за надграждане на капацитет на Дирекциите за басейново управление за планиране, въвеждане на критерии за добро екологично състояние, планиране и оценка на необходимите ресурси за изпълнение на ПУРБ</t>
  </si>
  <si>
    <t>Подобрен достъп на предприятията до финансиране за иновации и ресурсна ефективност</t>
  </si>
  <si>
    <t>Подобрен капаццитет на предприятията от добивната и преработвателната индустрия за прилагане на принципите на индустриалната симбиоза</t>
  </si>
  <si>
    <t>Подобрен достъп до информационни ресурси</t>
  </si>
  <si>
    <t>Подобрен достъп до финансиране за иновации и ресурсна ефективност на предприятията</t>
  </si>
  <si>
    <t>Подобрена информираност на предприятията и популяризирани добри практики</t>
  </si>
  <si>
    <t>Намаляване на административната тежест и създадени условия за внедряване на ресусрно ефективни производства</t>
  </si>
  <si>
    <t>Подобрен капацитет за прилагане на НДНТ</t>
  </si>
  <si>
    <t>Подобрени условия за повторно използване на води за напояване в земеделието</t>
  </si>
  <si>
    <t>Подходяща нормативна среда за стимулиране на употребата на рециклирани продукти и материали в строителството</t>
  </si>
  <si>
    <t>Популяризиран модел на потребление в подкрепа на сертифицирани и екологосъобразни продукти</t>
  </si>
  <si>
    <t>Разработване на инструменти за подкрепа на инициативи за взаимодействие за промотиране на продукти с екомаркировка на пазара, вкл. маркетинг, партньорства, доброволни споразумения и др.</t>
  </si>
  <si>
    <t>Създадена подкрепяща среда за взаимодействие и партньорство на различни заинтересовани страни</t>
  </si>
  <si>
    <t>брой проведени инициативи;
брой участници</t>
  </si>
  <si>
    <t>Провеждане на регулярни изследвания на моделите на потребление с национални и регионални измерения</t>
  </si>
  <si>
    <t>Подобрен достъп до финансиране за маркетинг на екологични продукти от приоритетни сектори</t>
  </si>
  <si>
    <t>Подобрена информационна среда за планиране и изпълнение на политики</t>
  </si>
  <si>
    <t>Повишена информираност на различни целеви групи в областта на ресурсната ефективност и кръговата употреба на материали</t>
  </si>
  <si>
    <t>Създадени условия и подкрепяща среда за развитие на услуги, свързани с удължаване на живота на продуктите</t>
  </si>
  <si>
    <t>Подобрен достъп до информация на широк кръг заинтересовани страни за устойчиво потреблени</t>
  </si>
  <si>
    <t>Подкрепяща среда за развитие на социално предприемачество в подкрепа на зеления преход</t>
  </si>
  <si>
    <t>Подобряване на социалния капитал за развитие на "зелено" предприемачество</t>
  </si>
  <si>
    <t>Подобрен капацитет за провеждане на "зелени" обществени поръчки</t>
  </si>
  <si>
    <t xml:space="preserve">Подобрен капацитет за финансиране и изпълнение на устойчиви инвестиции </t>
  </si>
  <si>
    <t>Утвърден механизъм за насърчаване на устойчиви практики на партньорство сред предприятията</t>
  </si>
  <si>
    <t>Подобрен капацитет за насърчаване на устойчиви практики на партньорство сред предприятията</t>
  </si>
  <si>
    <t>Подобрен капацитет за насърчаване на устойчиви практики в селскостопанския сектор</t>
  </si>
  <si>
    <t>МЕ</t>
  </si>
  <si>
    <t>Подобрен потенциал за осигуряване на суровини от критично значение</t>
  </si>
  <si>
    <t>Държавен бюджет</t>
  </si>
  <si>
    <t>Подкрепяща среда за осъществяване на връзката наука - бизнес и ускоряване на прехода към кръгова икономика</t>
  </si>
  <si>
    <t>Адекватна и ефективна информационна среда</t>
  </si>
  <si>
    <t>Мерки за превенция и намаляване на отпадъците от дейността на администрацията на всички нива, вкл. звена и предприятия в резултат от въвеждане на електронно управление</t>
  </si>
  <si>
    <t>Брой проекти за въвеждане на електронни услуги и системи за управление</t>
  </si>
  <si>
    <t>Намаляване на количествата образувани биоотпадъци от домакинства</t>
  </si>
  <si>
    <t>Намаляване на количествата образувани отпадъци от дейността на администрацията и свързаните звена</t>
  </si>
  <si>
    <t>Създадена единна методическа основа за устойчиво планиране и управление на отпадъците</t>
  </si>
  <si>
    <t>Подобрена ефективност и приложимост на програмите за управление на отпадъците</t>
  </si>
  <si>
    <t>общини</t>
  </si>
  <si>
    <t>Създадени условия за провеждане на ефективни политики за намаляване на загубата на храни</t>
  </si>
  <si>
    <t>Подобрени условия за изпълнение на националните политики по намаляване на загубата на храни</t>
  </si>
  <si>
    <t xml:space="preserve">Утвърдени модели за добри практики за намаляване на хранителните отпадъци </t>
  </si>
  <si>
    <t>Стимулиране на иновациите за предотвратяване на образуването на отпадъци</t>
  </si>
  <si>
    <t>Фонд "Научни изследвания"</t>
  </si>
  <si>
    <t>Предотвратяване образуването на производствени отпадъци</t>
  </si>
  <si>
    <t>Предотвратяване образуването на хранителни отпадъци</t>
  </si>
  <si>
    <t>Повишена информираност на различни целеви групи в областта на предотвратяването на отпадъци</t>
  </si>
  <si>
    <t>Повишена степен на участие в общоевропейски инициативи и солидарност към целите за околна среда на ниво ЕС</t>
  </si>
  <si>
    <t>Създадени условия за изпълнение на изискванията на Директива 2019/904/ЕС</t>
  </si>
  <si>
    <t>Създадени условия за активно сътрудничество и взаимодйствие на местно ниво</t>
  </si>
  <si>
    <t>Подобрена инфраструктура и капацитет за устойчиво управление на отпадъците</t>
  </si>
  <si>
    <t>Подобрена инфраструктура и капацитет за прилагане на йерархията на управление на отпадъците</t>
  </si>
  <si>
    <t>Осигурено съответствие и приложимост на националните цели в сектор отпадъци</t>
  </si>
  <si>
    <t>Брой разработени/ актуализирани общински програми за управление на отпадъци</t>
  </si>
  <si>
    <t>Подобрен капацитет на местно ниво за прилагане на йерархията на управление на отпадъци</t>
  </si>
  <si>
    <t>Информираност и активно участие на населението в прилагането на мерки за устойчиво управление на отпадъците</t>
  </si>
  <si>
    <t>Подобрено ниво на прилагане на екологичното законодателство</t>
  </si>
  <si>
    <t>Брой нормативни актове изменени/ актализирани</t>
  </si>
  <si>
    <t>Провеждане на тематични обучения на отговорните за контролната дейност по управление на отпадъците служители в общините</t>
  </si>
  <si>
    <t>Подобрен капацитет за осъществяване на ефективен контрол</t>
  </si>
  <si>
    <t>Подобрено ниво на информираност, взаимодействие и контрол в рамките на схемите за разширена отговорност на производителя</t>
  </si>
  <si>
    <t>Брой раработени и въведени инструменти, включително електронни системи за отчитане</t>
  </si>
  <si>
    <t xml:space="preserve">Подобрен ниво на приложимост на мерките за предотвратяване на отпадъци </t>
  </si>
  <si>
    <t>Подобрена база данни и надеждност на информацията отноно количествата хранителни отпадъци</t>
  </si>
  <si>
    <t>Подобрен капацитет и условия за осъществяване на контролна дейност</t>
  </si>
  <si>
    <t xml:space="preserve">Създадени условия за проактивен подход при превенция на замърсяването на водните тела </t>
  </si>
  <si>
    <t>Подобрен капацитет за сътрудничество и изпълнение на ангажиментите по международни конвенции за опазване на морската околна среда</t>
  </si>
  <si>
    <t>Разработване и изпълнение на проекти за трансгранично и транснационално сътрудничество за опазване на морската околна среда в Черноморски басейн с фокус върху научни изследвания</t>
  </si>
  <si>
    <t>Подобрено качество на атмосферния въздух и ограничаване на емисиите с източник битово отопление</t>
  </si>
  <si>
    <t>подобрено качество и ефективност на нормативните и планов документи по отношение на ограничаване н замърсяването с пластмаса</t>
  </si>
  <si>
    <t>Подобрена информираност и ангажираност по въпросите свързани със замърсяването с пластмаса</t>
  </si>
  <si>
    <t>Подобрен капацитет за оценка на ефектите от замърсяване с пластмасови отпадъци и капацитет за планиране на мерки за ограничаването му</t>
  </si>
  <si>
    <t>Повишена информираност и ангажираност на различни заинтересовани страни в превенцията и намаляването на замърсяването</t>
  </si>
  <si>
    <t>Брой финансирани проекти и инициативи;
Брой участници в инициативите</t>
  </si>
  <si>
    <t>Подобрен капацитет и инфраструктура за ограничаване на пластмасовите отпадъци от корабна дейност</t>
  </si>
  <si>
    <t>Подобрен капацитет и инфраструктура за ограничаване на пластмасовите отпадъци от земеделието</t>
  </si>
  <si>
    <t>Постигане на съответствие с изискванията на Директива 2014/95/ЕО</t>
  </si>
  <si>
    <t>Програми за подкрепа на съвместни научно изследователски проекти между научните институции и бизнеса за разработване на иновации и технлогии за ограничаване на емисиите вредни вещества</t>
  </si>
  <si>
    <t>Намалени емисии вредни вещества от индустриални източници</t>
  </si>
  <si>
    <t>Ангажираност и активно участие на икономическите оператори в прилагане на политики за ограничаване на замърсяването</t>
  </si>
  <si>
    <t>Подобрено ниво на информираност на икономическите оператори в прилагане на политики за ограничаване на замърсяването</t>
  </si>
  <si>
    <t>Подобрен капацитет за проектиране и прилагане на мерки за нулево замърсяване в строителството</t>
  </si>
  <si>
    <t>Разработен модел</t>
  </si>
  <si>
    <t>МРРБ</t>
  </si>
  <si>
    <t>Подобрен капацитет за прилагане на мерки за нулево замърсяване в селското стопанство</t>
  </si>
  <si>
    <t>Брой създадени центрове с консултативни функции</t>
  </si>
  <si>
    <t xml:space="preserve">Подобрено ниво на  прилагане на екологичното законодателство </t>
  </si>
  <si>
    <t xml:space="preserve">Осигурена ефективна рамка за планиране и изпълнение на мерки за предотратяване на замърсяването </t>
  </si>
  <si>
    <t>ФМ на ЕИП</t>
  </si>
  <si>
    <t>Укрепване на капацитета на Асоциациите по ВиК, ВиК операторите и общините за планиране, разработване и изпълнение на съвместни проекти за ограничаване на замърсяването</t>
  </si>
  <si>
    <t xml:space="preserve">Осигурена ефективна рамка и капацитет за планиране и изпълнение на мерки за предотратяване на замърсяването </t>
  </si>
  <si>
    <t>Подобрен капацитет за оценка и планиране на ниво басейнов район на управление</t>
  </si>
  <si>
    <t>Изготвен и приет План за управление на утайките</t>
  </si>
  <si>
    <t>Осигурена ефективна рамка и капацитет за планиране и изпълнение на мерки за предотратяване на замърсяването на местно ниво</t>
  </si>
  <si>
    <t>Брой разработени/ актуализирани ПУГМ</t>
  </si>
  <si>
    <t>Засилване на ефекта от прилагането на принципа "замърсителят плаща"</t>
  </si>
  <si>
    <t>Подобрено ниво на информираност и активно участие на обществеността в прилагане на политики за ограничаване на замърсяването на морската околна среда</t>
  </si>
  <si>
    <t>Анализ на обхвата на системите за мониторинг на качеството на водите, изготвяне и изпълнение на програма за подобряване на качеството, методологията и обхвата на мониторинг</t>
  </si>
  <si>
    <t>Подобрен капацитет и инфраструктура за мониторинг качеството на водите</t>
  </si>
  <si>
    <t xml:space="preserve">Разработена програма и подобрена национална програма за мониторинг на водите </t>
  </si>
  <si>
    <t>Разработени и приложени ефективни инструменти за превенция и намаляване на замърсяването на въздуха в градска среда</t>
  </si>
  <si>
    <t>Разработена методология</t>
  </si>
  <si>
    <t>Намаляване на емисиите вредни вещества в атмосферния въздух с източник транспорт</t>
  </si>
  <si>
    <t>Подобряване на процеса на вземане на решения и комуникация между институциите</t>
  </si>
  <si>
    <t>Сформиране и функциониране на тематични работни групи от експерти за междусекторно взаимодействие</t>
  </si>
  <si>
    <t>Утвърждаване на целите за околна среда като задължителен елемент на стратегическото и програмно планиране</t>
  </si>
  <si>
    <t>Създаване и функциониране на координационен механизъм за оценка, отчитане и актуализация на НСОС и плана за действие</t>
  </si>
  <si>
    <t>Изготвяне и публикуване на годишни отчети за изпълнение на НСОС и плана за действие</t>
  </si>
  <si>
    <t>Ефективно прилагане на подхода на стратегическа оценка на околната среда и устойчиви инвестиции</t>
  </si>
  <si>
    <t xml:space="preserve">Организиране и провеждане на обучения за прилагане на инструменти за оценка и ефективност на разходите, свързани с околната среда за експерти ангажирани с планирането и изпълнението на политики на национално, регионално и общинско ниво </t>
  </si>
  <si>
    <t xml:space="preserve">Разработване и прилагане на  комуникационни стратегии за популяризиране на целите за околна среда </t>
  </si>
  <si>
    <t>Подобряване и разширяване на механизмите за участие в процеса на планиране и изпълнение на политиките по околна среда</t>
  </si>
  <si>
    <t>Достъп до ресурси и знания за различните аспекти на устойчивото развитие</t>
  </si>
  <si>
    <t>Анализ на съдържанието и функциите, изготвяне на предложение за структуриране на информацията и подобряване на функционалностите на Интернет страницата на МОСВ, за да изпълнява ролята на "едно гише" за политиките и знанието, свързани с околната среда</t>
  </si>
  <si>
    <t>Разработване на специфичен информационен модул, като част от Интернет страницата на МОСВ относно достъпа до правосъдие по въпроси на околната среда</t>
  </si>
  <si>
    <t>Тематични работни групи с участието на национално представени браншови организации и организации на гражданския сектор по ключови въпроси за ускоряване процеса на постигане на целите за околна среда</t>
  </si>
  <si>
    <t>Разработване на инструменти за междинни и окончателна оценки на ефектите от прилагане на политики, стратегии и законодателни актове, свързани с опазването на околната среда за засилване на ролята на обществените консултации в тях</t>
  </si>
  <si>
    <t>Провеждане на обучения за подобряване на уменията за съвместно планиране (планиране по подхода отдолу - нагоре) за експерти от държавната и общинските администрации</t>
  </si>
  <si>
    <t>Организация и провеждане на съвместни  (междусекторни) интерактивни тематични форуми за популяризиране на общевропейските цели и документи в областта на околната среда, вкл. чрез използване на възможностите на информационните технологии (уебинари, on line дискусии и др.)</t>
  </si>
  <si>
    <t>Възможности за продължаващо обучение и повишаване на експертизата</t>
  </si>
  <si>
    <t>Разработване на инструменти (система от индикатори) за оценка на различните аспекти на устойчивото развитие на местно ниво</t>
  </si>
  <si>
    <t>Интегриране и надграждане на информационни системи за по-добро проследяване на напредъка</t>
  </si>
  <si>
    <t>Структуриране на национален подход на управление на изпълнението на целите за околна среда</t>
  </si>
  <si>
    <t>Разработване на система и провеждане на регулярни оценки на капацитета и нуждата от обучение в областта на политиките по околна среда в държавните и общински институции и техните звена</t>
  </si>
  <si>
    <t>Въвеждане на компетентностен модел за служителите отговорни за управление на изпълнението на политиките по околна среда</t>
  </si>
  <si>
    <t>Разработване на единен електронен модул и система от индикатори за отчитане на изпълнението на общинските стратегически и планови документи, свързани с околната среда</t>
  </si>
  <si>
    <t>Изготвяне на функционален анализ на националната рамка от институции, ангажирани с управление на политики по околна среда и предложение за структуриране на национален подход на управление</t>
  </si>
  <si>
    <t>Планиране и провеждане на обучения съобразно оценката на нуждите</t>
  </si>
  <si>
    <t>Осигуряване на оперативна съвместимост на информационните системи в администрацията</t>
  </si>
  <si>
    <t xml:space="preserve">Подобрено междусекторно взаимодействие и оперативен капацитет за комуникация </t>
  </si>
  <si>
    <t>Подобрено междусекторно взаимодействие и условия за интеграция на целите за околна среда в политиките на национално ниво</t>
  </si>
  <si>
    <t>Брой сформирани тематични работни групи;
секторно покритие на задачите</t>
  </si>
  <si>
    <t>Брой изготвени оценки</t>
  </si>
  <si>
    <t>Брой проведени срещи за оценка, отчитане и актуализация на НСОС;
брой изготвени съвместни оценки и анализи</t>
  </si>
  <si>
    <t>Разработване и въвеждане на механизъм за интегрирано отчитане на напредъка по изпълнение на националните цели за околна среда, обхващащ различни институции и нива на управление (индикатори, нива на отчитане, електронна среда)</t>
  </si>
  <si>
    <t>Ефективен процес на интегрирано отчитане на напредъка по постигане на целите</t>
  </si>
  <si>
    <t xml:space="preserve">бр. разработени системи за отчитане;
</t>
  </si>
  <si>
    <t>Ефективен и прозрачен процес на интегрирано отчитане на напредъка по постигане на целите</t>
  </si>
  <si>
    <t>брой изготвени отчети;
брой отчетени индикатори</t>
  </si>
  <si>
    <t>брой проведени обучения;
брой обхванати служители</t>
  </si>
  <si>
    <t>подобрен капацитет за прилагане на инструменти за оценка на разходите в държавната и общинските администрации</t>
  </si>
  <si>
    <t>Повишена информираност и ниво на приемане на националните цели за околна среда</t>
  </si>
  <si>
    <t>Повишена информираност и ниво на приемане на глобалните и европейски цели за околна среда</t>
  </si>
  <si>
    <t>брой проведени съвместни инициативи;
брой инициативи с използване на информационни технологии</t>
  </si>
  <si>
    <t>Интегрираност на информацията, свързана с политики по околна среда</t>
  </si>
  <si>
    <t>Изготвен анализ</t>
  </si>
  <si>
    <t>Подобрен достъп до информация относно достъпа до правосъдие по въпроси на околната среда</t>
  </si>
  <si>
    <t>Разработен и внедрен информационен модул</t>
  </si>
  <si>
    <t>Подобрен достъп и интегрираност на информацията</t>
  </si>
  <si>
    <t>Разработени указания;
брой Интернет страници на структури на МОСВ приведени в съотвествтие</t>
  </si>
  <si>
    <t>Мерки за подобряване на достъпа на гражданите до електронни услуги и информация, свързани с околната среда в общините</t>
  </si>
  <si>
    <t>подобрен достъп до информация и електронни услуги, свързани с околната среда</t>
  </si>
  <si>
    <t>брой общини въвели мерки за електронни услуги/ информация</t>
  </si>
  <si>
    <t>Подобрен достъп до ресурси и информация за повишаване на капацитета</t>
  </si>
  <si>
    <t>Създадена мрежа от експерти;
Брой експерти/ организации в мрежата;
Брой проведени обучения/ предоставени услуги</t>
  </si>
  <si>
    <t>Подобрен достъп до ресурси и информация за повишаване на капацитета за устойчиви политики</t>
  </si>
  <si>
    <t>Разработени инструменти за оценка</t>
  </si>
  <si>
    <t>Брой институции и организации, които се присъединяват към инициативите</t>
  </si>
  <si>
    <t>Подобрен капацитет за взаимодействие при изпълнение на политики по околна среда</t>
  </si>
  <si>
    <t>Брой срещи;
Брой заинтерсовани страни включени в тематичните групи</t>
  </si>
  <si>
    <t>Подобрен капацитет за взаимодействие и съвместно планиране и управление на политики по околна среда</t>
  </si>
  <si>
    <t>Брой разработени инструменти за оценка</t>
  </si>
  <si>
    <t>Брой проведени обучения;
брой обхванати служители</t>
  </si>
  <si>
    <t>Подобрен капацитет за управление на политики по околна среда на различни нива</t>
  </si>
  <si>
    <t>Разработена система за оценка;
Брой проведени обучения:
Брой обхванати служители</t>
  </si>
  <si>
    <t xml:space="preserve">Брой институции въвели компетентностен модел на управление </t>
  </si>
  <si>
    <t>Подобрена информационна среда за управление</t>
  </si>
  <si>
    <t>Разработен и внедрен информационен модул;
Брой общински администрации внедрили системата</t>
  </si>
  <si>
    <t>Брой интегрирани системи;
Брой институции с интегрирани системи</t>
  </si>
  <si>
    <t>Отдалечен достъп до споделени ресурси, в т.ч. бази данни</t>
  </si>
  <si>
    <t>Брой институции с достъп до споделени ресурси</t>
  </si>
  <si>
    <t>Оптимизиран процес на вземане на решения по въпроси, свързани с околната среда</t>
  </si>
  <si>
    <t>Брой анализи</t>
  </si>
  <si>
    <t>Анализ и оценка на капацитета на пристанищните приемни съоръжения за предотвратяване на образуването на пластмасови отпадъци от корабна дейност</t>
  </si>
  <si>
    <t>Подкрепа за ускорена и  справедлива трансформация към нисковъглеродно общество и икономика</t>
  </si>
  <si>
    <t>Повишен капацитет на институците и бизнеса за трнсформация;</t>
  </si>
  <si>
    <t>Създадени условия за трансфер на информация и знания; повишен капацитет за провеждане на реформи и инвестиции</t>
  </si>
  <si>
    <t>Работещ механизъм; създадена виртуална платформа; бр. експерти включени в тематичните групи; бр. експертни разработки;</t>
  </si>
  <si>
    <t xml:space="preserve">Повишена обществена информираност и ангажираност </t>
  </si>
  <si>
    <t>Повишаване на обществената информираност и ангажираност</t>
  </si>
  <si>
    <t>Повишен капацитет на бизнеса; подобрена подготвеност за преход и прилагане на нови технологии;</t>
  </si>
  <si>
    <t>Национална пътна карта за справедлив преход -предвиждаща адаптиране на политики и нормативна уредба, включително разработване на финансови инструменти и социални програми, гарантиращи справедлива трансформация на икономиката</t>
  </si>
  <si>
    <t>Ускорен и справедлив преход към нисковъглеродна икономика; Ефективно използване на възможностите на  Механизма за възстановяване и устойчивост, Механизма за справедлив преход, , InvestEU, „Хоризонт Европа“,ПКИП Европейската програма за умения, „Гаранция за младежта“, Европейския социален фонд плюс (ЕСФ+) и др.</t>
  </si>
  <si>
    <t>Приета национална пътна карта</t>
  </si>
  <si>
    <t xml:space="preserve">Ускорено внедряване на възобновяеми енергийни източници и водород; </t>
  </si>
  <si>
    <t>Благоприятстваща производството и потреблението на енергия от ВИ законодателна, регулаторна, финансова среда</t>
  </si>
  <si>
    <t>Повишаване използването наенергия от ВИ при крайното потребление в сектор домакинства</t>
  </si>
  <si>
    <t>Ускорено внедряване на водородни технологии</t>
  </si>
  <si>
    <t xml:space="preserve">Засилени действия за повишаване на енергийната ефективност и намаляване на въглеродната интезивност на икономиката;	</t>
  </si>
  <si>
    <t>Програми за насърчаване разработване, трансфер и прилагане на еко-иновации за декарбонизация на икономиката</t>
  </si>
  <si>
    <t>Разработени и приложени еко-иновации в предприятията</t>
  </si>
  <si>
    <t>Намалена въглеродна интензивност на предприятията</t>
  </si>
  <si>
    <t>Гаранционен финансов инструмент за енергийна ефективност и възобновяема енергия</t>
  </si>
  <si>
    <t>Работещ финанов инструмент, осигуряващ финансов ресурс за подобряване на енергийната ефективност на предприятията</t>
  </si>
  <si>
    <t>Повишена информираност, подобрени познания по темата</t>
  </si>
  <si>
    <t>Ускорена трансформация и декарбонизация на икономиката</t>
  </si>
  <si>
    <t xml:space="preserve">Подкрепа за бизнеса  чрез своевременна информация и обучение за ефективно използване на възможностите на фондовете и програмите на ЕС, с акцент  „Хоризонт Европа“, Механизма за справедлив преход, Механизма за възстановяване и устойчивост, InvestEU, ПКИП и др. </t>
  </si>
  <si>
    <t>Подобрена информираност и капацитет за усвояване на ЕС</t>
  </si>
  <si>
    <t xml:space="preserve">Подкрепа за устойчива мобилност- необходимост от интензифициране на инвестициите в устойчив транспорт за намаляване на въглеродния отпечатък на сектора </t>
  </si>
  <si>
    <t>Ускоряване прехода към устойчива мобилност</t>
  </si>
  <si>
    <t>Намалена въглеродна интензивност на обществения транспорт</t>
  </si>
  <si>
    <t>Изградена зарядна инфраструктура по първокласната пътна мрежа и българските пристанища с национално значение /морски и вътрешно-водни/</t>
  </si>
  <si>
    <t>Интегриране на критериите за устойчивост към критериите за допустимост</t>
  </si>
  <si>
    <t xml:space="preserve">Повишена информираност и ангажираност; </t>
  </si>
  <si>
    <t>Интегриране на критериите за енергийна ефективност към критериите за допустимост</t>
  </si>
  <si>
    <t>Подготвени за ИК общини, сектори на икономиката</t>
  </si>
  <si>
    <t>По-добра финансова защита на населението и намалената уязвимост на общностите</t>
  </si>
  <si>
    <t>Устойчиво и дългосрочно решение за финансиране на дейности поАИК</t>
  </si>
  <si>
    <t>Интегриране на съображенията  по климата в секторните законодателство и политики (акцент: регионално и градско развитие, включително жилищна политика и строителство; воден сектор; енергетика; транспорт и транспортна инфраструктура; селско стопанство; туризъм; здравеопазване; биоразнообразие; гори)</t>
  </si>
  <si>
    <t xml:space="preserve">Управление на риска - превенция, реакция и справяне с екстремни явления, следствие от изменението на климата </t>
  </si>
  <si>
    <t>Интегрирана с-ма за М§О, подкрепа за вземане на адекватни управленски решения</t>
  </si>
  <si>
    <t>Устойчва към ИК инфраструктура</t>
  </si>
  <si>
    <t>Устойчиви към ИК населени места</t>
  </si>
  <si>
    <t>Устойчиво финансиране на мерки за справяне с последици от екстремни явления; По-добра финансова защита на населението</t>
  </si>
  <si>
    <t xml:space="preserve">Изграждане на капацитет за адаптиране към климатичните промени на всички нива </t>
  </si>
  <si>
    <t>Фокусирани програми за повишаване на осведомеността на обществеността, включително насърчаване включването на обществеността в действия по адаптация;</t>
  </si>
  <si>
    <t>Разработване на национална база данни (онлайн портал), съдържаща специфична за АИК информация</t>
  </si>
  <si>
    <t>Подобрена информираност по темата АИК</t>
  </si>
  <si>
    <t xml:space="preserve">Повишен капацитет на бизнеса; подобрена подготвеност към ИК </t>
  </si>
  <si>
    <t xml:space="preserve">Ефективно управление на знанието, стимулиране на научните изследвания, технологична модернизация и иновации в полза на устойчивост към ИК  	</t>
  </si>
  <si>
    <t xml:space="preserve">Подобрен достъп до информация </t>
  </si>
  <si>
    <t>Подобрено познание и създадени условия за вземане на информирани решения</t>
  </si>
  <si>
    <t xml:space="preserve">Изграждане на мрежи за знания по АИК; </t>
  </si>
  <si>
    <t>Възстановяване и опазване на екосистемите (крайбрежни, морски, сладководни, горски, почвени) като ключови за намаляване на емисиите ПГ и адаптация към климатичните промени</t>
  </si>
  <si>
    <t xml:space="preserve">Увеличен адаптивен потенциал на горите; съхраняване и възстановяване на биологичното разнообразие в горите, увеличаване на капацитета за поглъщане на ПГ; Подобрено познание и създадена достъпна интегрирана информационна среда </t>
  </si>
  <si>
    <t>Възстановяване на влажните зони и свързаността с реките (реки, влажни зони, заливни равнини, торфища и блата) и устойчиво управление на местообитанията (подобряване на водния поток и възстановяване на местообитанията, намаляване на фрагментацията, изчистване на растителността)</t>
  </si>
  <si>
    <t>Устойчиво опазвени и възстановени влажни територии и осигурена свързаниост с реките</t>
  </si>
  <si>
    <t>опазени и възстановени зони с висок потенциал; установени екологични коридории</t>
  </si>
  <si>
    <t>Общо за приоритет 3</t>
  </si>
  <si>
    <t>Общо за СЦ 2</t>
  </si>
  <si>
    <t>Общо за СЦ1</t>
  </si>
  <si>
    <t>Общо за СЦ 1</t>
  </si>
  <si>
    <t>Общо за СЦ 3</t>
  </si>
  <si>
    <t>Общо за Приоритет 2</t>
  </si>
  <si>
    <t>Общо за Приоритет 4</t>
  </si>
  <si>
    <t>Укрепване на нормативната и стратегическа рамка за възстановяване на природата</t>
  </si>
  <si>
    <t>Подобрено управление и контрол в сектора</t>
  </si>
  <si>
    <t>Актуализация на нормативна уредба</t>
  </si>
  <si>
    <t>Подготовка и приемане на Национални планове за опазване на биологичното разнообразие</t>
  </si>
  <si>
    <t>Брой планове</t>
  </si>
  <si>
    <t>Подобрено природозащитно състояние</t>
  </si>
  <si>
    <t>Прилагане на действия за активно възстановяване и природозащитно управление. Разработване и прилагане на планове за действие за възстановяване и опазване на популациите на застрашени и уязвими видове</t>
  </si>
  <si>
    <t>Брой видове</t>
  </si>
  <si>
    <t>Провеждане на семинари и обучения за подобряване на взаимодействието между заинтересованите страни, в рамките на противодействието срещу бракониерството, трафика и незаконната търговия с екземпляри от дивата флора и фауна</t>
  </si>
  <si>
    <t>Подобрено разбиране на общността за проблемите</t>
  </si>
  <si>
    <t>Инфромационни кампании сред гражданите и заинтересованите страни за популяризиране на важността за опазване и подобряване на състоянието на видовете и местообитанията</t>
  </si>
  <si>
    <t>Проведени информационни кампании</t>
  </si>
  <si>
    <t>Брой информационни кампании</t>
  </si>
  <si>
    <t>Инвестиции в научни изследвания и иновации, в поддържането и подобряването на националния научен капацитет в областта на биологичното разнообразие, както и в обмен на знания</t>
  </si>
  <si>
    <t>Направени инвестиции в начуни изследвания и иновации</t>
  </si>
  <si>
    <t>Подобряване управлението на екосистемите чрез оценка на капацитета на натоварване на значимите екосистеми, както и на капацитета им за предоставяне на екосистемни услуги</t>
  </si>
  <si>
    <t>Извършена оценка на капацитета и натоварването на екосистемите</t>
  </si>
  <si>
    <t>Създаване на зелена инфраструктура и възстановяване на нарушените екосистеми</t>
  </si>
  <si>
    <t>Създадена зелена инфраструктура</t>
  </si>
  <si>
    <t>Изграждане, реконструкция и рехабилитация на „зелена” и „синя” инфраструктура за осигуряване на екологични коридори и подобряване състоянието на популациите на видове в сухоземните и водни екосистеми</t>
  </si>
  <si>
    <t xml:space="preserve">Подобрен трансфер на знания и подобрена информираност </t>
  </si>
  <si>
    <t>Разработване и прилагане на подходи за остойностяване на екосистемните услуги</t>
  </si>
  <si>
    <t>Разработени подходи за остойностяване на екосистемните услуги</t>
  </si>
  <si>
    <t>Брой остойностени услуги</t>
  </si>
  <si>
    <t>Инфромационни кампании сред гражданите и заинтересованите страни за популяризиране на важността на екосистемите и ползите от екосистемните услуги</t>
  </si>
  <si>
    <t>По-добра информираност на гражданите</t>
  </si>
  <si>
    <t>Подобряване на националния научен капацитет и обмен на знания</t>
  </si>
  <si>
    <t>Подобрен научен капацитет</t>
  </si>
  <si>
    <t>подобрени показатели за съхранение на биоразнообразието</t>
  </si>
  <si>
    <t xml:space="preserve">Брой видове (вкл. и птици)/природни местообитания с подобрен природозащитен статус </t>
  </si>
  <si>
    <t>Повишаване на дела на земеделски земи с естествени елементи на ландшафт</t>
  </si>
  <si>
    <t>% повишение</t>
  </si>
  <si>
    <t>Повишен дял възстановени и стабилизирани тревни екосистеми</t>
  </si>
  <si>
    <t>Повишена пазарна реализация на специфични продукти</t>
  </si>
  <si>
    <t>Информационни кампании и работа със заинтересованите страни</t>
  </si>
  <si>
    <t>Повишена информаираност</t>
  </si>
  <si>
    <t xml:space="preserve">Мерки за насърчаване на биологичното земеделие в съответсвие с целта до 2030 г. да се осигури биологичното обработване на най-малко 25 % от земеделските земи на ЕС и предлагането и търсенето на биологични продукти. </t>
  </si>
  <si>
    <t>Въвеждане на земеделски практики, опазващи биоразнообразието</t>
  </si>
  <si>
    <t>Съхранени местообитания за видове от висока консервационна значимост (в т.ч. и птици)</t>
  </si>
  <si>
    <t>Брой местообитания и видове</t>
  </si>
  <si>
    <t>Повишена информираност</t>
  </si>
  <si>
    <t>Реализирани зелелни и цифрови инвестиции</t>
  </si>
  <si>
    <t>Брой инвестиции</t>
  </si>
  <si>
    <t>Територия с предотвратено възникване на деградационни процеси</t>
  </si>
  <si>
    <t>Територия с устойчиво управлявани почви</t>
  </si>
  <si>
    <t>Възстановяване на горските площи</t>
  </si>
  <si>
    <t>Възстановени горски площи</t>
  </si>
  <si>
    <t>Подобрени процеси на планиране</t>
  </si>
  <si>
    <t>Информационни кампании за подобряване и увеличаване на популациите на дивеча и рибата за опазване на биологичното разнообразие и устойчиво развитие на горските екосистеми</t>
  </si>
  <si>
    <t>Подобрена и увеличена популация на дивеч и риба</t>
  </si>
  <si>
    <t>% повишение на осведомеността</t>
  </si>
  <si>
    <t>Увеличение на научно-приложните изследвания в горския сектор</t>
  </si>
  <si>
    <t>% увеличение</t>
  </si>
  <si>
    <t>Интегриране на екосистемния подход и прилагане на решения, базирани на природата в опазването на защитените зони от мрежата „Натура 2000“</t>
  </si>
  <si>
    <t>Приложени интегрирани екосистемни решения в опазване на защитените зони</t>
  </si>
  <si>
    <t>Възстановяване на ключови за климата екосистеми в изпълнение на Стратегията на биологично разнообразие на ЕС 2030 и целите на Европейския зелен пакт</t>
  </si>
  <si>
    <t>Възстановени екосистеми</t>
  </si>
  <si>
    <t>Изграден капацитет за управление в защитените зони по Натура 2000</t>
  </si>
  <si>
    <t>% зони с изграден капацитет за управление</t>
  </si>
  <si>
    <t>Изграден капацитет на заинтересованите страни</t>
  </si>
  <si>
    <t>Разработване на териториални планове за управление на защитените зони по Натура 2000</t>
  </si>
  <si>
    <t>Разработени териториални планове</t>
  </si>
  <si>
    <t>Мерки за устойчиво подобряване на информационното осигуряване в сектор „Биоразнообразие“</t>
  </si>
  <si>
    <t>Подобрено информационно осигуряване</t>
  </si>
  <si>
    <t>Актуализация, разширяване и надграждане на националните бази данни, свързани с биоразнообразието</t>
  </si>
  <si>
    <t>Актуализирани, разширени и надградени национални бази данни, свързани с биоразнообразието</t>
  </si>
  <si>
    <t>Брой надградени бази данни</t>
  </si>
  <si>
    <t>Подобрени платформи</t>
  </si>
  <si>
    <t>Брой платформи</t>
  </si>
  <si>
    <t>%повишение на информираността</t>
  </si>
  <si>
    <t>Внедряване на нови технологични решения и иновации, свързани с мониторинга на биоразнообразието</t>
  </si>
  <si>
    <t>Внедрени нови технологични решения</t>
  </si>
  <si>
    <t>Брой внедрени решения</t>
  </si>
  <si>
    <t>Технологично усъвършенствани информационни платформи</t>
  </si>
  <si>
    <t>Определяне на важни за опазване на биологичното разнообразие територии, които още не са включени в мрежата от защитени територии;</t>
  </si>
  <si>
    <t>Изготвяне/актуализиране и прилагане на планове за управление на защитени територии;</t>
  </si>
  <si>
    <t>Изготвени/актуализирани и прилагани планове за управление на защитени територии;</t>
  </si>
  <si>
    <t>Актуализиране на площите на защитени територии, във връзка с по-точни замервания и промени в режимите на дейности в тях;</t>
  </si>
  <si>
    <t>Актуализирани площи на защитените територии</t>
  </si>
  <si>
    <t>Разработване на планове за действие за приоритетни пътища за въвеждане и разпространяване на инвазивни чужди видове, засягащи ЕС и България;</t>
  </si>
  <si>
    <t xml:space="preserve">Разработени планове </t>
  </si>
  <si>
    <t>Въвеждане на национална система за ранно откриване и предупреждение за инвазивни чужди видове, вкл. и тези, засягащи ЕС, и мониторинг на приоритетни инвазивни чужди видове за установяване на тенденциите в популациите им и ефекта от прилагането на мерките за контрол;</t>
  </si>
  <si>
    <t>Въведена система</t>
  </si>
  <si>
    <t>Брой видове, включени в системата</t>
  </si>
  <si>
    <t>Разработен план</t>
  </si>
  <si>
    <t>Мерки за възстановяване и опазване на зелената и синя инфраструктура в градски и крайградски територии</t>
  </si>
  <si>
    <t>Реализирани мерки за зелени и сини пространства</t>
  </si>
  <si>
    <t>Интегрирани теритoриални инвестиции за зелена инфраструктура и стимулиране на по-малки градове</t>
  </si>
  <si>
    <t>Реализирани инвестиции</t>
  </si>
  <si>
    <t>Разработване на планове за екологизиране на градовете с население над 20 000 жители</t>
  </si>
  <si>
    <t>Разработени планове за екологизиране</t>
  </si>
  <si>
    <t>Увеличение на обема научна дейност</t>
  </si>
  <si>
    <t>Брой изследвания и разработки</t>
  </si>
  <si>
    <t>Демонстрационни проекти за иновативно използване на природните ресурси в градска среда</t>
  </si>
  <si>
    <t>Информационни кампании за насърчаване на устойчивото използване на ресурсите</t>
  </si>
  <si>
    <t xml:space="preserve">Подобряване на информираността и подкрепа за широкото участие на гражданите в демократичните процеси, насърчаване на социалното качество. </t>
  </si>
  <si>
    <t>Подобрени умения за интегрирано управление</t>
  </si>
  <si>
    <t>Насърчаване на иновациите в областта на околната среда в градските райони.</t>
  </si>
  <si>
    <t>Повишени частни инвестиции</t>
  </si>
  <si>
    <t>Създадени повече и по-достъпни зелени площи</t>
  </si>
  <si>
    <t>Общо за Приоритет 1</t>
  </si>
  <si>
    <t xml:space="preserve">Насърчаване на устойчивото използване на природни ресурси (вода, суровини и т.н.) чрез намаляване на натиска, възприемане на иновативни решения и поведение, в съответствие с необходимото приспособяване на услугите и инфраструктурата. </t>
  </si>
  <si>
    <t>Анализ и подобряване на националната регулаторна рамка за стимулиране прилагането на модела на кръгова икономика</t>
  </si>
  <si>
    <t>Брой зелени и сини пространства; 
Брой одобрени проекти по ПРР, свързани с изграждане/подобряване на зелена и синя инфраструктура</t>
  </si>
  <si>
    <t xml:space="preserve">Брой одобрени интегрирани концепции с участие на две или повече общини със свързани проекти; 
</t>
  </si>
  <si>
    <t>Брой превозни средства:
Бр. зарядни станции</t>
  </si>
  <si>
    <t>Актуализиран Национален план, съобразен с пакет "Готови за 55";
Приета Дългосрочна национална стратегия</t>
  </si>
  <si>
    <t xml:space="preserve">Актуализация на Национален план за енергетика и климат и разработване на Дългосрочна стратегия с хоризонт 2050 </t>
  </si>
  <si>
    <t>Информационни кампании за популяризиране на добри практики за намаляване на количествата използвана вода във всички икономически сектори, вкл. селското стопанство</t>
  </si>
  <si>
    <t>Подобрена информираностна икономическите оператори и популяризирани добри практики</t>
  </si>
  <si>
    <t xml:space="preserve">Разработване и прилагане на указания със задължителни стандарти за дизайн и функции на Интернет страниците на звената на МОСВ, включително функции за обратна връзка, сигнали </t>
  </si>
  <si>
    <t>Разработване и провеждане на информационно образователни програми за популяризиране на правилата за сертификация и ползите от екологичните маркировки, насочени към различни групи потребители и на база резултати от изследвания на моделите на потребление</t>
  </si>
  <si>
    <t>Мерки за популяризиране на изискванията за нефинансово отчитане на предприятията и стандартите за отчитане на устойчивост, вкл. съгласно Директива 2014/95/ЕО и предстоящото й изменение</t>
  </si>
  <si>
    <t>Създаване на мрежа от експерти и организации, развиващи компетенции по въпроси на околната среда, които могат да предоставят обучения и консултации за различни институции и нива</t>
  </si>
  <si>
    <t>Мерки за улесняване достъпа до информация, техническа подкрепа и финансиране на икономически оператори за информирана замяна на опасни химикали с алтернативни вещества или технологии, вкл. обучения, семинари, ръководства и др.</t>
  </si>
  <si>
    <t>Подобряване на капацитета и механизмите за мониторинг и контрол, вкл. адекватна оценка на риска от емисии на вредни вещества</t>
  </si>
  <si>
    <t>Осигуряване на информационен ресурс и обучения за подобряване на капацитета на контролните органи в областта на управлението на химикалите, включително по отношение на оценката на риска</t>
  </si>
  <si>
    <t>Подобрен капацитет за междусекторн сътрудничество в областта на управлението на химикалите</t>
  </si>
  <si>
    <t>Бр. мрежи (създаени и участия)</t>
  </si>
  <si>
    <t>Подобрен потенциал за замяна на производството и употребата на опасни химикали с алтернативни вещества или технологии</t>
  </si>
  <si>
    <t>Бр. проведени обучения/ семинари
Брой ръководства</t>
  </si>
  <si>
    <t>Устойчива научна основа за оценка и управление на риска от производството и употребата на химикали</t>
  </si>
  <si>
    <t>Бр. подкрепени проекти</t>
  </si>
  <si>
    <t>Повишено ниво на информираност относно възможностите за замяна на употребата на химикали</t>
  </si>
  <si>
    <t>Бр. проведени информационни кампании
Бр. разработени и популяризирани информационни материали</t>
  </si>
  <si>
    <t>МОСВ, МЗ</t>
  </si>
  <si>
    <t>Надеждна и актуална информация за състоянието на почвите</t>
  </si>
  <si>
    <t>Подобрен капацитет за контрол в областта на управлението на химикалите</t>
  </si>
  <si>
    <t>Бр. изготвени анализи
Брой проведени обучения
Брой разработени ръководства</t>
  </si>
  <si>
    <t>Програми за повишаване на осведомеността и профилактика на шумовото замърсяване</t>
  </si>
  <si>
    <t>Актуализация на СКШ и планове за действие съгласно Директива ЕС 2015/996 за установяване на общи методи за оценка и управление на шума в околната среда</t>
  </si>
  <si>
    <t>Разработване на специализирани информационни инструменти за достъп до интегрирани данни за нивата на шум и шумово замърсяване</t>
  </si>
  <si>
    <t>Програми за повишаване на капацитета на отговорните институции по политиките за управление, предотвратяване и контрол на шума на всички нива</t>
  </si>
  <si>
    <t>Подобрен капацитет за планиране на мерки, управление и контрол на шумовото замърсяване на всички нива</t>
  </si>
  <si>
    <t>Бр. проведени обучения/ семинари
Брой ръководства
Бр. обхванати институции</t>
  </si>
  <si>
    <t>Подобрен достъп до интегрирана информация за аспектите на околната среда</t>
  </si>
  <si>
    <t>Бр. информационни инструменти</t>
  </si>
  <si>
    <t>Повишено ниво на информираност относно шумовото замърсяване и рисковете за човешкото здраве</t>
  </si>
  <si>
    <t>Бр. проведени кампании
Бр. разработени информационни кампании</t>
  </si>
  <si>
    <t>Намален риск за човешкото здраве в следствие на шумово замърсяване</t>
  </si>
  <si>
    <t>Бр. разработени и програми в изпълнение</t>
  </si>
  <si>
    <t>МЗ</t>
  </si>
  <si>
    <t>Подобрена информационна основа за оценка и предприемане на мерки за превенция и намаляване на шумовото замърсяване от различни източници</t>
  </si>
  <si>
    <t>Бр. актуализирани СКШ и планове за действие</t>
  </si>
  <si>
    <t>Разработване и прилагане на специализирани програми за намаляване риска за здравето от шумово замърсяване, насочени към рискови групи</t>
  </si>
  <si>
    <t>Инвестиции за ограничаване на замърсяването от и в урбанизираните системи</t>
  </si>
  <si>
    <t>Изграждане, реконструкция и разширяване на системи за отвеждане и пречистване на отпадъчни води за агломерации над 2 000 е.ж.</t>
  </si>
  <si>
    <t>Изпълнение на инвестиционни мерки за ограничаване на шума с източник транспорт (съоръжения за ограничаване на шума)</t>
  </si>
  <si>
    <t>Въведени допълнителни мерки за ограничаване на шума с източник транспорт</t>
  </si>
  <si>
    <t>Бр. реализирани проекти</t>
  </si>
  <si>
    <t>Изготвяне на периодични оценки за потенциалното въздействие на промените в международното и европейско екологично законодателство върху околната среда, икономиката и социалната система</t>
  </si>
  <si>
    <t>подобрен капацитет за прилагане на превантивни инструменти</t>
  </si>
  <si>
    <t>брой проведени информационно - обучителни дейности;
брой обхванати служители</t>
  </si>
  <si>
    <t>Изготвяне и популяризиране на национална концепция за премахване на вредните за околната среда субсидии, за прилагане на пазарните инструменти и инструментите за екологосъобразно бюджетиране, включително необходимите за гарантиране на социално справедлив преход, въвеждане на стандартизирани счетоводни практики за отчитане на природния капитал</t>
  </si>
  <si>
    <t>изготвена и популяризирана национална концепция</t>
  </si>
  <si>
    <t>повишена информираност и капацитет за прилагане принципа на устойчивите инвестиции</t>
  </si>
  <si>
    <t>Създаване на методическа основа за мобилизиране на устойчиви инвестиции от публични и частни източници</t>
  </si>
  <si>
    <t>Изготвени методологии, насоки, стандарти и др.</t>
  </si>
  <si>
    <t>Мерки за популяризиране на националните цели в областта на околната среда</t>
  </si>
  <si>
    <t>Брой изпълнени информационни инициативи в съотвествие с НСОС</t>
  </si>
  <si>
    <t>Разработване и прилагане на специализирани за различни групи и аудитории информационни електронни средства за предоставяне на информация</t>
  </si>
  <si>
    <t xml:space="preserve">Повишена информираност и подобрен достъп до информация за целите за околна среда </t>
  </si>
  <si>
    <t>брой разработени информационни средства</t>
  </si>
  <si>
    <t>Усъвършенстване, разширяване и надграждане на средствата и методите за провеждане на обществени консултации и интегриране на добри практики и инструменти за активно участие в процеса на вземане на решения при планиране и изпълнение на политики по околна среда</t>
  </si>
  <si>
    <t>Прилагани методи за обществени консултации</t>
  </si>
  <si>
    <t xml:space="preserve">Провеждане на обучения за планиране и провеждане на "зелени" обществени поръчки </t>
  </si>
  <si>
    <t xml:space="preserve">Преки консервационни дейности за подобряване на природозащитното състояние на природни местообитания и видове </t>
  </si>
  <si>
    <t>Изпълнение на дейности за опазване на застрашени видове ex situ, чрез отглеждане на екземпляри в съответните обекти, както и съхранение на генетичен материал в контролирани от човека условия</t>
  </si>
  <si>
    <t>Брой подкрепени проекти за ресурсна ефективност;
Брой оператори, подкрепени по процедури за предоставяне на БФП и/или финансов инструмент, които въвеждат мерки за ресурсна ефективност</t>
  </si>
  <si>
    <t>Подобряване качеството на техническите прегледи на превозните средства</t>
  </si>
  <si>
    <t xml:space="preserve">Популяризиране и стимулиране на участието в общоевропейски инициативи </t>
  </si>
  <si>
    <t>Разгръщане на потенциала за развитие на биоикономиката</t>
  </si>
  <si>
    <t>Създаване на център и мрежи за знания за биоикономика</t>
  </si>
  <si>
    <t xml:space="preserve">Подкрепа за научни изследвания и иновации за оползотворявана на потенциала на биологичните ресурси </t>
  </si>
  <si>
    <t>Обучение, образование и трансфер на знания за първични производители и предприемачи, насочени към повишаване на информираността за възможностите на биоикономиката</t>
  </si>
  <si>
    <t>Усвояване на потенциала на съществуващите инструменти за подкрепа и финансиране на селските райони за развитие на местни био-базирани модели</t>
  </si>
  <si>
    <t>Подкрепа за създаване на клъстери за развитие на биоикономиката с участието на производители, академични среди, научно - изследователски структури и правещи политики</t>
  </si>
  <si>
    <t>Ефективна стратегическа рамка в подкрепа на политиките за развитие на био-базирани решения на национално ниво</t>
  </si>
  <si>
    <t>подобрена информационна основа за развитие на политики в областта на биоикономиката</t>
  </si>
  <si>
    <t>Подобрен капацитет за разработване и прилагане на био-базирани бизнес модели</t>
  </si>
  <si>
    <t>Повишено ниво на информираност относно възможностите и ползите от биоикономиката</t>
  </si>
  <si>
    <t>Подобрено ниво на информираност и предприемаческа култура в областта на биоикономиката</t>
  </si>
  <si>
    <t xml:space="preserve">Осигурен достъп до финансиране и подкрепа </t>
  </si>
  <si>
    <t>Актуализация на националната стратегическа рамка свързана със секторите с роля в развитието на биоикономиката</t>
  </si>
  <si>
    <t xml:space="preserve">Ограничаване на производството и потреблението на пластмасови продукти </t>
  </si>
  <si>
    <t>Преглед и изменение на нормативната уредба и националната стратегическа рамка за ускоряване процеса на прилагане на Директива ЕС 2019/904 и изпълнение на Европейската стратегия за пластмасата</t>
  </si>
  <si>
    <t>Ограничаване на пазара и потреблението на пластмасови продукти за еднократна употреба</t>
  </si>
  <si>
    <t>Изготвяне на национално представителни проучвания на пазара и вида на пластмасови продукти за еднократна употреба в обхвата на Директива 2019/904/ЕС</t>
  </si>
  <si>
    <t>Изготвяне на описание на мерки и пътна карта за устойчиво намаляване на производството и потреблението на пластмасови продукти</t>
  </si>
  <si>
    <t>Осигуряване на ефективна регулаторна и методическа основа за прилагане на системи за разширена отговорност на производителите на пластмасови продукти, включително за целите на предотвратяването и събирането на морски отпадъци</t>
  </si>
  <si>
    <t>Интегриране на съображенията за ограничаване на производството и потреблението на пластмасови продукти в плановете за басейново управление и регулациите на местно ниво</t>
  </si>
  <si>
    <t>Надграждане на националната информационна система за отпадъци, включително със специфични електронни инструменти за обмен на информация и добри практики по прилагане на изискванията за дизайн на продуктите и разширена отговорност на производителите</t>
  </si>
  <si>
    <t>Провеждане на национални информационни кампании относно въздействието на определени пластмасови продукти върху околната среда</t>
  </si>
  <si>
    <t>Пилотни проекти за въвеждане на депозитни системи за определени пластмасови продукти</t>
  </si>
  <si>
    <t>Създадена институционална и методическа рамка за прилагане на Директива 2019/904/ЕС</t>
  </si>
  <si>
    <t>Създадени условия за изпълнение на изискванията на Директива 2019/904/ЕС на всички нива</t>
  </si>
  <si>
    <t>Осигурена ефективна платформа за обмен на информация и добри практики за различни заинтересовани страни</t>
  </si>
  <si>
    <t xml:space="preserve">Повишено ниво на информираност относно въздействието на пластмасовите продукти върху околната среда </t>
  </si>
  <si>
    <t>Анализ и препоръки за промяна на данъчното законодателство за въвеждане на инструменти за ограничаване на производството и разпространението на нерециклирана и нерециклируема пластмаса</t>
  </si>
  <si>
    <t>Осигурени възможности за ефективно прилагане на системи за разширена отговорност на производителите</t>
  </si>
  <si>
    <t>Механизъм на междуинституционално взаимодействие и интегрираност на контрола на вноса на нерециклируеми отпадъци</t>
  </si>
  <si>
    <t xml:space="preserve">Ефективен контрол на пазара и потреблението на пластмасови продукти </t>
  </si>
  <si>
    <t>Механизъм за междуинституционално взаимодйствие</t>
  </si>
  <si>
    <t>Програми съфинансирани от ЕС</t>
  </si>
  <si>
    <t>Хоризонт Европа</t>
  </si>
  <si>
    <t>приходи от такси</t>
  </si>
  <si>
    <t>публично - частни партньорства</t>
  </si>
  <si>
    <t>финансови инструменти</t>
  </si>
  <si>
    <t>частни инвестиции</t>
  </si>
  <si>
    <t>МВУ</t>
  </si>
  <si>
    <t>Invest EU</t>
  </si>
  <si>
    <t>инвестиции на публични предприятия</t>
  </si>
  <si>
    <t>Interreg</t>
  </si>
  <si>
    <t>ФСП</t>
  </si>
  <si>
    <t>Стратегически дневен ред за изследвания и иновации в Черно море</t>
  </si>
  <si>
    <t>НДЕФ</t>
  </si>
  <si>
    <t>Erasmus +</t>
  </si>
  <si>
    <t>вкл. отчисления и обезпечения</t>
  </si>
  <si>
    <t>Срокове</t>
  </si>
  <si>
    <t>&lt; 3 години</t>
  </si>
  <si>
    <t>&lt; 4 години</t>
  </si>
  <si>
    <t>&lt; 5 години</t>
  </si>
  <si>
    <t>2025 г.</t>
  </si>
  <si>
    <t>&lt; 2 години</t>
  </si>
  <si>
    <t>&gt; 5 години</t>
  </si>
  <si>
    <t>LIFE</t>
  </si>
  <si>
    <t>Видове с план за действие</t>
  </si>
  <si>
    <t>Реализиране на проекти за приспособяване на услугите и инфраструктурата за устойчиво използване на ресурсите</t>
  </si>
  <si>
    <t>Осигурени условия за овладяване на негативните популационни тенденции на застрашени видове</t>
  </si>
  <si>
    <t>Площ, ха</t>
  </si>
  <si>
    <t>Брой ЗТ с актуализирани площи</t>
  </si>
  <si>
    <t>% повишение на частните инвестиции</t>
  </si>
  <si>
    <t>Разработване на план и изпълнение на пилотни проекти за спешни мерки и механизми за бързо ликвидиране на нововъведени инвазивни чужди видове, засягащи ЕС и пилотно прилагане на спешни мерки и механизми</t>
  </si>
  <si>
    <t>МОСВ, МРРБ</t>
  </si>
  <si>
    <t>Брой стратегически и нормативни актове</t>
  </si>
  <si>
    <t>Брой стратегически документи</t>
  </si>
  <si>
    <t>Предложени нови/подобрени подходи, качествен индикатор: адекватност на подходите и мерките</t>
  </si>
  <si>
    <t>Подобрено състояние на видовете</t>
  </si>
  <si>
    <t>Брой промени в сектроните политики</t>
  </si>
  <si>
    <t>Брой видове/местообитания с подобрено природозащитно състояние</t>
  </si>
  <si>
    <t>Брой обучения и семинари, брой обучени</t>
  </si>
  <si>
    <t>Стойност на инвестициите</t>
  </si>
  <si>
    <t>Брой оценки на натоварването</t>
  </si>
  <si>
    <t>Брой елементи на зелена инфраструктура</t>
  </si>
  <si>
    <t>Брой елементи зелена инфраструктура</t>
  </si>
  <si>
    <t>Създадена и реконструирана "зелена и синя" инфраструктура</t>
  </si>
  <si>
    <t>Степен/% на повишаване на осведомеността</t>
  </si>
  <si>
    <t>Степен на повишаване на осведомеността</t>
  </si>
  <si>
    <t>Брой научни разработки</t>
  </si>
  <si>
    <t>Брой кампании</t>
  </si>
  <si>
    <t>Увеличено производство на биологични продукти</t>
  </si>
  <si>
    <t>Брой възстановени екосистеми</t>
  </si>
  <si>
    <t>Брой зони</t>
  </si>
  <si>
    <t>Брой разработени и приложени мерки</t>
  </si>
  <si>
    <t>Брой приложени добри практики</t>
  </si>
  <si>
    <t>Брой проекти</t>
  </si>
  <si>
    <t>Реализирани демонстрационни проекти</t>
  </si>
  <si>
    <t>Реализирани информационни кампании</t>
  </si>
  <si>
    <t xml:space="preserve">Реализирани проекти </t>
  </si>
  <si>
    <t>Брой решения с участие на местните общности</t>
  </si>
  <si>
    <t>Интегриране на механизми за стимулиране и приоритизиране на проекти, свързани с разработване на нови технологии за ресурсна ефективност в действащото законодателство, подзаконовата нормативна уредба и инструментите за финансиране в областта на управлението на средствата от Европейските фондове, вкл. въвеждане на изисквания за задължителни дейности по внедряване на  EMAS, ISO 14001 и др. международни и национални схеми в процедурите за предоставяне на БФП или подкрепа с финансов инструмент</t>
  </si>
  <si>
    <t>Създаване на ресурсен Център и информационна платформа за добри практики в подкрепа на бизнеса за преход към кръгова икономика</t>
  </si>
  <si>
    <t>Разработване и прилагане на инструменти за допълнително финансиране на МСП в подкрепа на маркетиране на екологични продукти от ключови вериги за създаване на стойност - електроника, текстил, ИКТ и пластмаса.</t>
  </si>
  <si>
    <t>Популяризиране на съществуващата законодателна рамка, рамка от политики и добри практики по отношение на устойчиви и възобновяеми суровини в ЕС</t>
  </si>
  <si>
    <t>Разработване на общински планове за предотвратяване на образуването на хранителни отпадъци в общински звена и предприятия, в които се образуват хранителни отпадъци</t>
  </si>
  <si>
    <t>Създаване на центрове за подготовка за повторна употреба на отпадъци от домакинства</t>
  </si>
  <si>
    <t>Изграждане на нови и разширяване на съществуващи системи за разделно събиране на отпадъци от домакинства</t>
  </si>
  <si>
    <t>Изготвяне/ актуализация на общински програми за управление на отпадъците в съответствие с националните цели и стратегическа рамка в сектор отпадъци</t>
  </si>
  <si>
    <t>Подкрепа за научно изследователски проекти за намаляване количеството и обезвреждане на най-широко генерираните производствени, в т.ч. опасни отпадъци</t>
  </si>
  <si>
    <t>Разработване и популяризиране на насоки към бизнеса и потребителите за намаляване на употребата на пластмасови продукти за еднократна употреба при предлагане на стоки и продукти от ежедневен характер, организиране и провеждане на събития от масов характер и др.</t>
  </si>
  <si>
    <t>Разработване и прилагане на пилотна грантова схема за Декарбонизация чрез инвестиции във е възобновяема енергия (ВЕИ мощности и батерии за съхранение за собствено потребление)</t>
  </si>
  <si>
    <t>ха земеделска земя с ново предназначение за управление на местообитанията като влажна зона</t>
  </si>
  <si>
    <t>Брой финансирани предприятия</t>
  </si>
  <si>
    <t>Брой подкрепени предприятия</t>
  </si>
  <si>
    <t>Брой предприятия подкрепени по програмата:
Брой финансирани проекти</t>
  </si>
  <si>
    <t>Брой центрове
Брой предприятия използвали услугите на центъра</t>
  </si>
  <si>
    <t>Брой проведени кампании;
Брой обхванати участници</t>
  </si>
  <si>
    <t>Брой законодателни и подзаконови актове обект на анализ</t>
  </si>
  <si>
    <t>Брой методически актуализирани/ нови указания</t>
  </si>
  <si>
    <t>Брой анализи
Брой актуализирани/ нови нормативни документи</t>
  </si>
  <si>
    <t>Брой подкрепени проекти</t>
  </si>
  <si>
    <t>Брой изготвени анализи;
Брой сектори обхванати от анализите</t>
  </si>
  <si>
    <t>Брой кампании:
Брой обхванати участници</t>
  </si>
  <si>
    <t>Брой програми:
Брой подкрепени проекти</t>
  </si>
  <si>
    <t>Брой платформи;
Брой популяризирани стоки и услуги:
брой посещения на платформата</t>
  </si>
  <si>
    <t>Брой подкрепени проекти;
Брой въведени обучителни програми</t>
  </si>
  <si>
    <t>Брой разработени указания:
Брой проведени обучения</t>
  </si>
  <si>
    <t>Бр. разработени механизми</t>
  </si>
  <si>
    <t>Бр. анализи;
Брой обхванати сектори от анализа</t>
  </si>
  <si>
    <t>Брой анализи/ проучвания</t>
  </si>
  <si>
    <t>Брой проучвания</t>
  </si>
  <si>
    <t>Брой разработени/ актуализирани законодателни актове</t>
  </si>
  <si>
    <t>Брой инициативи</t>
  </si>
  <si>
    <t>Брой актуализирани/ разработени стратегически и програмни документи</t>
  </si>
  <si>
    <t>Брой мрежи</t>
  </si>
  <si>
    <t>Брой кампании;
Брой обхванати участници</t>
  </si>
  <si>
    <t>Брой обучения;
Брой кампании и др.</t>
  </si>
  <si>
    <t>Брой подкрепени проекти, прилагащи мерки и технологии за развитие на био-базирани модели</t>
  </si>
  <si>
    <t>Брой клъстери и форми на взаимодействие</t>
  </si>
  <si>
    <t>Брой актуализирани/ разработени общински програми</t>
  </si>
  <si>
    <t>Разработена и приета национална програма</t>
  </si>
  <si>
    <t>Брой общински планове за намаляване на загубите на храни;
Брой общински звена с въведени мерки за намаляване на загубите на храни</t>
  </si>
  <si>
    <t>Брой финансирани и реализирани проекти</t>
  </si>
  <si>
    <t>Брой реализирани споразумения за сътрудничество</t>
  </si>
  <si>
    <t>Брой изградени и функциониращи съоръжения</t>
  </si>
  <si>
    <t>Брой одобрени проекти за развойна дейност</t>
  </si>
  <si>
    <t>Брой комплексни разрешителни, при които са взети предвид мерките за предотвратяване на отпадъците</t>
  </si>
  <si>
    <t>Брой проведени кампании;
брой обхванати участници</t>
  </si>
  <si>
    <t>Брой информационни събития:
Брой инициативи, присъединени към общоевропейски кампании</t>
  </si>
  <si>
    <t>Бр. проведени "зелени" обществени поръчки</t>
  </si>
  <si>
    <t>Брой актуализирани нормативни и подзаконови актове</t>
  </si>
  <si>
    <t>Брой изготвени програмни документи</t>
  </si>
  <si>
    <t>Брой продукти, обхванати от системи за разширена отговорност на производителите</t>
  </si>
  <si>
    <t>Брой анализирани и актуализирани нормативни актове</t>
  </si>
  <si>
    <t>Брой разработен/ актуализирани стратегически и нормативни документи</t>
  </si>
  <si>
    <t>Брой внедрени информационни инструменти</t>
  </si>
  <si>
    <t>Брой проведени информационни кампании;
обхванати участници</t>
  </si>
  <si>
    <t>Брой финансирани проекти</t>
  </si>
  <si>
    <t>Брой изградени инсталации;
капацитет на инсталациите</t>
  </si>
  <si>
    <t>Брой изградени площадки;
количества предадени отпадъци (тон)</t>
  </si>
  <si>
    <t>Брой изградени центрове;
количества предадени отпадъци (тон)</t>
  </si>
  <si>
    <t>Брой изградени инсталации</t>
  </si>
  <si>
    <t>Брой изградени/ разширени системи; 
% на обхванатото население</t>
  </si>
  <si>
    <t>Брой реализирани проекти, обхванати домакинства</t>
  </si>
  <si>
    <t>Брой тествани модели; 
% на обхванатото население</t>
  </si>
  <si>
    <t>Брой проведени срещи:
брой реализиарни съвместни инициативи на ниво община</t>
  </si>
  <si>
    <t>Брой разработени и въведени системи; 
капацитет на системите и обхванато население</t>
  </si>
  <si>
    <t>Брой информационни кампании;
Брой общини, които реализират кампании;
Брой участници обхванати от кампаниите</t>
  </si>
  <si>
    <t>Брой стратегия; Брой проведени кампании, обхванати ЗС</t>
  </si>
  <si>
    <t>Брой проведени обучения/ обхванати служители</t>
  </si>
  <si>
    <t>Брой проведени бучения; 
Брой обхванати служители</t>
  </si>
  <si>
    <t>Платформа за отчитане на контролната дейност/ брой обхванати общини</t>
  </si>
  <si>
    <t>Разработена и утвърдена методика</t>
  </si>
  <si>
    <t>Брой разработени методики за одит;
Брой общини, организации, системи с извършен одит</t>
  </si>
  <si>
    <t>Брой информационни системи</t>
  </si>
  <si>
    <t>Разработени и въведени методики/ указания/ електронни бази данни</t>
  </si>
  <si>
    <t>Брой обхванати РИОСВ и Общини</t>
  </si>
  <si>
    <t>Брой създадени електронни бази данни; 
Брой проведени обучения</t>
  </si>
  <si>
    <t>Брой разработени и реализирани проекти за рекултивация на общински депа</t>
  </si>
  <si>
    <t>Брой проведени проучвания и обхват</t>
  </si>
  <si>
    <t>Количества обезвреден отпадък</t>
  </si>
  <si>
    <t>Брой оборудвани и функциониращи лаборатории; обхват на веществата обект на анализ</t>
  </si>
  <si>
    <t>Брой общини с изградени системи за разделно събиране на отпадъци от бита</t>
  </si>
  <si>
    <t>Брой разработени програми</t>
  </si>
  <si>
    <t>Брой общини прилагащи мерки;
Брой обхванатии домакинства</t>
  </si>
  <si>
    <t>Брой изпълнени проекти за техническа и биологична рекултивация</t>
  </si>
  <si>
    <t>Брой разработени насоки/ наръчници за планиране;
Брой извършени оценки;
Брой координационни и съгласувателни механизми</t>
  </si>
  <si>
    <t>Бр. наръчници, указания, препоръки</t>
  </si>
  <si>
    <t>Брой методологии;
Брой изготвени оценки</t>
  </si>
  <si>
    <t>Брой анализи;
Брой обхванати от анализа пристанищни съоръжения</t>
  </si>
  <si>
    <t>Брой инициативи и инструменти</t>
  </si>
  <si>
    <t>Брой финансирани проекти;
Брой стратирали проекти за иновации и технологична модернизация</t>
  </si>
  <si>
    <t>Брой предприятия поели ангажимент за нулево замърсяване</t>
  </si>
  <si>
    <t>Брой информационни платформи;
Брой материали и добри практики;
брой потребители на платформата</t>
  </si>
  <si>
    <t>Брой актуализирани законодателни и подзаконови актове</t>
  </si>
  <si>
    <t>Брой актуализирани ПУРБ</t>
  </si>
  <si>
    <t>Брой оценки и  актуализирана стратегия</t>
  </si>
  <si>
    <t>Брой проведени обучения;
разработени указания;
Брой финансирани проекти</t>
  </si>
  <si>
    <t xml:space="preserve">Брой проведени обучения;
разработени указания
</t>
  </si>
  <si>
    <t>Брой области и общини с разработени програми</t>
  </si>
  <si>
    <t>Брой обучени служители от областните и общинските администрации; Брой общини и областни администрации, обхванати от обучителни програми</t>
  </si>
  <si>
    <t>Брой програми за мониторинг, приведни в съответствие с изискванията на ЕС</t>
  </si>
  <si>
    <t>Брой инфрмационни кампании;
Брой обхванати участници</t>
  </si>
  <si>
    <t>Брой информационни платформи;
Брой материали и добри практики;
Брой потребители на платформата</t>
  </si>
  <si>
    <t>Брой актуализирани нормативни актове и указания;
извършени проверки</t>
  </si>
  <si>
    <t xml:space="preserve">Бр. инвестиционни намерения с предписания  и ОВОС </t>
  </si>
  <si>
    <t>Бр. бази данни</t>
  </si>
  <si>
    <t>Бр. обучения /  специализирани курсове; Бр. обучени служители; създадена и подържана с актуална информация база данни</t>
  </si>
  <si>
    <t>Бр. кампании;  Бр. население обхванато; 
Бр.  Обществени инициативи</t>
  </si>
  <si>
    <t xml:space="preserve">Работеща платформа; брой посещения </t>
  </si>
  <si>
    <t>Разработени и реализирани ТПСП;</t>
  </si>
  <si>
    <t>Брой разработени и приети национални документи</t>
  </si>
  <si>
    <t>Бр. проекти подкрепени;</t>
  </si>
  <si>
    <t xml:space="preserve">Одобрена пътна карта; </t>
  </si>
  <si>
    <t>Бр. кампании; 
Бр.   инициативи</t>
  </si>
  <si>
    <t>Бр. реализирани проекта за производство и зелен водород</t>
  </si>
  <si>
    <t xml:space="preserve">Бр. разработени и внедрен иновации; </t>
  </si>
  <si>
    <t>Бр. реаализирани проекти; спестени емисии СО2</t>
  </si>
  <si>
    <t>Бр.финанирани предприятия; спестени емисии СО2</t>
  </si>
  <si>
    <t xml:space="preserve">Бр. работещи платформи; бр. обхванати сектори; бр. посещения </t>
  </si>
  <si>
    <t>Бр. внедрени научни разработки</t>
  </si>
  <si>
    <t>Бр. актуализирани/разработени стратегически докумета; 
Бр. установени зони с ниски емисии</t>
  </si>
  <si>
    <t>Бр. реализирани проекти за модернизация на обществен транспорт</t>
  </si>
  <si>
    <t>Бр. реализиран проекти; 
Спестени емисии СО2</t>
  </si>
  <si>
    <t>Бр. разработени спецификации</t>
  </si>
  <si>
    <t>Бр. обновени сгради; спестени емисии СО2; Поне 30% спестяване на първична енергия на всеки обект</t>
  </si>
  <si>
    <t>Бр. кампании; % обхванато население; Бр. иницативи</t>
  </si>
  <si>
    <t>Бр. разработени /работещи финансови инструменти;</t>
  </si>
  <si>
    <t>Бр. актуализирани актове</t>
  </si>
  <si>
    <t>Брой актуализирани политики</t>
  </si>
  <si>
    <t>Брой разработени стратегии</t>
  </si>
  <si>
    <t>Брой актуализирани политики; създадени финансови и застрахователни инструменти за защита</t>
  </si>
  <si>
    <t>Работещ инструмент с приети правила и критери за финансова подкрепа;</t>
  </si>
  <si>
    <t>Ясно разписани отговорности и мандати;</t>
  </si>
  <si>
    <t>Брой актуализирани/разработени актове</t>
  </si>
  <si>
    <t>Брой актуализирани процедури / планове</t>
  </si>
  <si>
    <t>Брой реализирани инвестиции; намалени материални щети от екстремни явления;</t>
  </si>
  <si>
    <t xml:space="preserve">Работеща платформа; Брой посещения </t>
  </si>
  <si>
    <t>Работещ единен портал с данни относно АИК</t>
  </si>
  <si>
    <t>Бр. специализирани  платформи; 
Бр посещения</t>
  </si>
  <si>
    <t>Актуални данни; 
Бр, научни разработки; Бр. анализи</t>
  </si>
  <si>
    <t>Бр. сектори покрити от специализирана информация</t>
  </si>
  <si>
    <t>Бр. иновативни технологии използвани</t>
  </si>
  <si>
    <t>Брой актуализирани стандарти, нормативи, стратегически документи</t>
  </si>
  <si>
    <t>Програми за разпространение на знания за АИК, които да достигнат до бизнеса, включително публикуване на насоки</t>
  </si>
  <si>
    <t>Създадени условия за вземане на адекватни към ИК решения от бизнеса и институциите</t>
  </si>
  <si>
    <t>Технологична модернизация и внедряване на нови технологии за получаване и обработка на данни в областта на климата (дистанционно наблюдение, интелигентни метеорологични станции, изкуствен интелект и високопроизводителни изчисления и др.)</t>
  </si>
  <si>
    <t>Бр. анализи; 
Бр. местни/ регионални стратегии</t>
  </si>
  <si>
    <t xml:space="preserve">Актуализиране на планове (вкл. ПУРН), политики и програми с цел интегриране рискове, свързани с изменението на климата, както и включване на реакциите за АИК </t>
  </si>
  <si>
    <t>Определени и включени в мрежата територии</t>
  </si>
  <si>
    <t>Целенасочени програми за насърчаване  функционирането на българските биосферни паркове в съответствие със съвременните изисквания на програмата „Човекът и биосферата“ (MAB)</t>
  </si>
  <si>
    <t>Брой паркове, обхванати от програми за подкрепа</t>
  </si>
  <si>
    <t>Осигурени необходимите условия за функционирането и развитието на НСМСБР;
Регулярен мониторинг за състоянието на биологичното разнообразиe</t>
  </si>
  <si>
    <t>Брой налични методики за мониторинг и оценка към НСМСБР (спрямо броя на обектите);
Брой обекти от НСМСБР, за които е проведен мониторинг (на годишен принцип)</t>
  </si>
  <si>
    <t>Индикатори за изпълнение</t>
  </si>
  <si>
    <t>Дейности по обезвреждане на опасен отпадък (пенообразувател)</t>
  </si>
  <si>
    <t>Инвестиции в инфраструктура за ефективно и ефикасно напояване на земеделските земи</t>
  </si>
  <si>
    <t>Провеждане на таргетирани информационно - обучителни кампании за популяризиране на предимствата от въвеждането на екологична маркировка на ЕС, както и модела "продукт като услуга"</t>
  </si>
  <si>
    <t>Разработване и прилагане на практики за поемане на доброволни ангажименти от бизнеса за предотвратяване на образуването на отпадъци от опаковки</t>
  </si>
  <si>
    <t>Мерки за подобряване на капацитета за контрол на трансграничния превоз на отпадъци (електронни бази данни и програми за обучение)</t>
  </si>
  <si>
    <t xml:space="preserve">Утвърждаване и опазване на статута на биосферните паркове </t>
  </si>
  <si>
    <t>Подкрепа за ефективно управление на водите</t>
  </si>
  <si>
    <t>Насърчаване на устойчиви модели на производство и потребление</t>
  </si>
  <si>
    <t>Мобилизация на ресурси за добив и преработка на суровини от критично значение</t>
  </si>
  <si>
    <t>Подкрепа за разработване и реализация на местни био-базирани модели на производство</t>
  </si>
  <si>
    <t>Инвестиции и ресурси за намаляване на образуването на отпадъци</t>
  </si>
  <si>
    <t>Подобряване нивото на информираност за предотвратяване на образуването на отпадъци</t>
  </si>
  <si>
    <t>Подобряване на рамката за планиране за намаляване на количествата образувани битови и производствени отпадъци</t>
  </si>
  <si>
    <t>Осигуряване на капацитет за устойчиво управление на отпадъците на общинско ниво</t>
  </si>
  <si>
    <t xml:space="preserve">Инвестиции в инфраструктура за устойчиво управление на отпадъците </t>
  </si>
  <si>
    <t>Изграждане/ разширяване капацитета на депа за битови отпадъци</t>
  </si>
  <si>
    <t>Изграждане на инфраструктура за намаляване на количествата и риска от депонирани отпадъци</t>
  </si>
  <si>
    <t>Подобряване на капацитета за управление и намаляване на риска от депониране на отпадъци</t>
  </si>
  <si>
    <t>Програми за подкрепа на научно - изследователската дейност в областта на биомониторинга, разработването и адаптирането на методи за изпитване в областта на токсикологията, екотоксикологията и др. (вкл. засилване участието на България в съществуващи инициативи на европейско и международно ниво)</t>
  </si>
  <si>
    <t>Водеща</t>
  </si>
  <si>
    <t>Партньори</t>
  </si>
  <si>
    <t>МС</t>
  </si>
  <si>
    <t>УО на програмите, съфинансирани със средства на ЕС</t>
  </si>
  <si>
    <t>ДФЗ
земеделски стопанства</t>
  </si>
  <si>
    <t>ИАМСП, МОСВ</t>
  </si>
  <si>
    <t>ДФЗ, МОСВ, МЕ, МТ</t>
  </si>
  <si>
    <t>МОСВ, Браншови организации</t>
  </si>
  <si>
    <t>ФМ ФИ</t>
  </si>
  <si>
    <t>МОСВ, оператори, организации по оползотворяване</t>
  </si>
  <si>
    <t>МТСП</t>
  </si>
  <si>
    <t>МОСВ, АЗ, Браншови организации</t>
  </si>
  <si>
    <t>общини, НПО, социални предприятия</t>
  </si>
  <si>
    <t>МОН</t>
  </si>
  <si>
    <t>МОСВ, образователни институции, РУО, ЦПО</t>
  </si>
  <si>
    <t>АОП</t>
  </si>
  <si>
    <t>ИАНМСП</t>
  </si>
  <si>
    <t>Браншови организации, икономически оператори</t>
  </si>
  <si>
    <t>ДФЗ, МОСВ, Браншови организации</t>
  </si>
  <si>
    <t>ДАНИИ</t>
  </si>
  <si>
    <t>ЮЛ със стопанска цел</t>
  </si>
  <si>
    <t>МОСВ, НПО</t>
  </si>
  <si>
    <t>МФ</t>
  </si>
  <si>
    <t>МОН, МОСВ</t>
  </si>
  <si>
    <t>оператори в обхвата на КР</t>
  </si>
  <si>
    <t>Дирекция "Добро управление" (МС)</t>
  </si>
  <si>
    <t>общини и областни администрации</t>
  </si>
  <si>
    <t>общини, НПО</t>
  </si>
  <si>
    <t>Министерство на туризма, МОСВ</t>
  </si>
  <si>
    <t>Инвестиции в системи за изграждане на съоръжения и инсталации за разделно събиране, подготовка, рециклиране и оползотворяване на строителни отпадъци</t>
  </si>
  <si>
    <t>МРРБ, общини, ЮЛ със стопанска цел</t>
  </si>
  <si>
    <t>МОН, научно изследователски организации</t>
  </si>
  <si>
    <t>възложители на обществени поръчки, изпълнители по договори</t>
  </si>
  <si>
    <t>Агенция Митници</t>
  </si>
  <si>
    <t>Басейнови дирекции, общини</t>
  </si>
  <si>
    <t>научно изследователски организации</t>
  </si>
  <si>
    <t>организации за оползотворяване на отпадъци</t>
  </si>
  <si>
    <t>МОСВ, РСУО, частни оператори</t>
  </si>
  <si>
    <t>МОСВ, ЮЛ със стопанска цел</t>
  </si>
  <si>
    <t>РСУО, МОСВ, организации за оползотворяване на отпадъци от опаковки</t>
  </si>
  <si>
    <t>общини, РСУО</t>
  </si>
  <si>
    <t>МОСВ, НСОРБ</t>
  </si>
  <si>
    <t>НСОРБ, общини, организации по оползотвоярване на отпадъци</t>
  </si>
  <si>
    <t>общини, НПО, медии</t>
  </si>
  <si>
    <t>общини, бизнес организации</t>
  </si>
  <si>
    <t>организации за оползотворяване на отпадъци, общини</t>
  </si>
  <si>
    <t>РИОСВ</t>
  </si>
  <si>
    <t>МЗ, ДАМТН, КЗП</t>
  </si>
  <si>
    <t>НСОРБ, общини</t>
  </si>
  <si>
    <t>организации по оползотворяване на МРО</t>
  </si>
  <si>
    <t>РСУО, общини</t>
  </si>
  <si>
    <t xml:space="preserve">МФ, МТ, МВР, ИААА, ИАЖИ, ИАМА, АМ, </t>
  </si>
  <si>
    <t>МОСВ, ПУДООС</t>
  </si>
  <si>
    <t>ПУДООС, МОСВ</t>
  </si>
  <si>
    <t>ГД ПБЗН</t>
  </si>
  <si>
    <t>научно изследователски организации, ЮЛ със стопанска цел</t>
  </si>
  <si>
    <t>МОСВ, ПУДООС, ВиК оператори</t>
  </si>
  <si>
    <t xml:space="preserve">МРРБ, ВиК оператори, Асоциации по ВиК, общини </t>
  </si>
  <si>
    <t>Български ВиК холдинг ЕАД, ВиК оператори</t>
  </si>
  <si>
    <t>Басейнови дирекции, общини, научно  изследователски институти, НПО</t>
  </si>
  <si>
    <t>земеделски производители, общини</t>
  </si>
  <si>
    <t>научно изследователски институти</t>
  </si>
  <si>
    <t>МОСВ, общини, НПО, рибарски сдружения</t>
  </si>
  <si>
    <t>ДППИ, пристанищни оператори</t>
  </si>
  <si>
    <t>областни администрации</t>
  </si>
  <si>
    <t>Фонд "Научни изследвания", икономически оператори, браншови организации</t>
  </si>
  <si>
    <t>Областни служби по земеделие, МОСВ</t>
  </si>
  <si>
    <t>Икономически оператори, браншови организации, МОН, Фонд "Научни изследвания", БАН, МИ</t>
  </si>
  <si>
    <t>МОН, Фонд "Научни изследвания", БАН, МИ, икономически оператори, браншови организации</t>
  </si>
  <si>
    <t>Басейнови дирекции</t>
  </si>
  <si>
    <t>БДЧР</t>
  </si>
  <si>
    <t>Асоциации по ВиК, ВиК оператори, МОСВ</t>
  </si>
  <si>
    <t>ВиК оператори</t>
  </si>
  <si>
    <t>Областни администрации, общини</t>
  </si>
  <si>
    <t>МОСВ, общини, областни администрации</t>
  </si>
  <si>
    <t>частни оператори, МОСВ, МЗ</t>
  </si>
  <si>
    <t>МОСВ, общини и областни администрации</t>
  </si>
  <si>
    <t>ИААА, МВР</t>
  </si>
  <si>
    <t>ИПАЗР "Н. Пушкаров", ИАОС, областни и общински администрации</t>
  </si>
  <si>
    <t>МОСВ, браншови организации</t>
  </si>
  <si>
    <t xml:space="preserve">МРРБ, АУЕР, КЕВР, </t>
  </si>
  <si>
    <t>МОСВ, АУЕР</t>
  </si>
  <si>
    <t>БАН, ТУ, МОСВ</t>
  </si>
  <si>
    <t>АУЕР</t>
  </si>
  <si>
    <t>МОН, научни институти</t>
  </si>
  <si>
    <t>ДП „Пристанищна инфраструктура”; Агенция „Пътна инфраструктура”</t>
  </si>
  <si>
    <t>МРРБ, МОСВ</t>
  </si>
  <si>
    <t>МЕ, общини, браншови организации</t>
  </si>
  <si>
    <t>МТСП, Застрахователни дружества, КФН, Общини</t>
  </si>
  <si>
    <t>МОСВ, финансови институции</t>
  </si>
  <si>
    <t>БАН</t>
  </si>
  <si>
    <t>МВР</t>
  </si>
  <si>
    <t>областни управители, общинска администрация</t>
  </si>
  <si>
    <t>Фокусирани програми от мерки за подобряване на управлението и защита от рискове от ИК на ключова инфраструктура и природните богатства, вкл. водни системи, инфраструктура за доставка на енергия, пътна инфраструктура и др. , с приоритет природосъобразни решения, системи за ранно предупреждение и др. "зелени"решения</t>
  </si>
  <si>
    <t>ИПА, БАН</t>
  </si>
  <si>
    <t>НСИ, БАН</t>
  </si>
  <si>
    <t xml:space="preserve">МОСВ, университети, </t>
  </si>
  <si>
    <t>НСИ, БАН, МОН</t>
  </si>
  <si>
    <t xml:space="preserve">БАН, МОН, </t>
  </si>
  <si>
    <t>БАН, НИМХ</t>
  </si>
  <si>
    <t>МИ, БАН, МОСВ</t>
  </si>
  <si>
    <t>МОН, БАН</t>
  </si>
  <si>
    <t>общини, БАН</t>
  </si>
  <si>
    <t>Парньори</t>
  </si>
  <si>
    <t>МЗ, НСОРБ, областни и общински администрации</t>
  </si>
  <si>
    <t>МРРБ, НСОРБ, НСИ, общини</t>
  </si>
  <si>
    <t>ИАОС, общински администрации</t>
  </si>
  <si>
    <t>Подпомагане на енергийния преход и оптимално използване на природните ресурси</t>
  </si>
  <si>
    <t>Ускоряване прехода към нисковъглеродна енергетика; Балансиране на произведената енергия от ВИ</t>
  </si>
  <si>
    <t>Подобрена среда за ускорена нисковъглеродна трансформация на икономиката</t>
  </si>
  <si>
    <t>Бр. разработени / актуализирани политики; работещи финансови инструменти</t>
  </si>
  <si>
    <t>Бр. обучения /  специализирани курсове; 
Бр. обучени служители</t>
  </si>
  <si>
    <t>Разработване и прилагане на бързи пилотни / демонстрационни схеми за подкрепа на устойчивата градска мобилност чрез мерки за развитие на екологични, безопасни, функционални и енергийно ефективни транспортни системи, включително интегриране на нулево-емисионни превозни средства на обществения транспорт (градски и междуселищен) в транспортната система на градовете, изграждане на зарядни станции за превозни средства на обществения транспорт</t>
  </si>
  <si>
    <t>Създаден устойчив модел за финансиране на проекти за декарбонизация на сградния фонд</t>
  </si>
  <si>
    <t>Премахване на нормативни бариери и ускоряване на процеса на енергийно обновяване на сградния фонд</t>
  </si>
  <si>
    <t>По-ефективни политики и по-устойчиви към ИК сектори</t>
  </si>
  <si>
    <t>Брой актуализирани / разработени нормативи; 
Брой актуализирани секторни политики</t>
  </si>
  <si>
    <t>Подобрена координация и ефективност на институции и организации</t>
  </si>
  <si>
    <t>Повишена устойчивост към ИК, подготвеност и способност за реакция при рискове; Намаляване на броя на жертви и материални щети при бедствия</t>
  </si>
  <si>
    <t>Устйчива към ИК инфраструктура; Намаляване на жертви и материални загуби</t>
  </si>
  <si>
    <t>Брой показатели; брой анализи и доклади</t>
  </si>
  <si>
    <t>Подготвеност и способност за реакция при рискове; Намаляване на броя на жертви и материални щети при бедствия</t>
  </si>
  <si>
    <t>Брой реализирани инвестиции; минимизиран риск за живота и здравето на населението;намалени материални щети от екстремни явления</t>
  </si>
  <si>
    <t>Работещ инструмент/фонд с приети правила и критерии за финансова подкрепа; 
Брой подкрепени проекти; работещ застрахователен пакет</t>
  </si>
  <si>
    <t>Засилена информираност и ангажираност на населението</t>
  </si>
  <si>
    <t>Бр. специализирани курсове; 
Бр. указания/насоки/ инструкции; 
Създадена и подържана с актуална информация платформа за бизнеса</t>
  </si>
  <si>
    <t>Бр. адаптирани учебни програми; 
Бр. нови програми</t>
  </si>
  <si>
    <t>Обменна колекция семемн; 
интегрирана информационна платформа; 
ха възстановени гори</t>
  </si>
  <si>
    <t>Подобрено знание  и намаляване загубата на екосистемни услуги, важни за АИК</t>
  </si>
  <si>
    <t>Изграждане на мрежи за знания по декарбонизация на производството и нисковъглеродно развитие</t>
  </si>
  <si>
    <t>Подобрена комуникация и информираност, чрез създаване на официална платформа за публичен достъп и разпространение на информация относно модели и практики за декарбонизация на икономиката</t>
  </si>
  <si>
    <t>Програма от мерки за разпространение на знания за декарбонизация, които да достигнат до бизнеса, включително публикуване на насоки</t>
  </si>
  <si>
    <t>Бр. специализирани курсове; 
Бр. указания/насоки/ инструкции; Създадена и подържана с актуална информация платформа за бизнеса</t>
  </si>
  <si>
    <t>Прилагане на фокусирани политики и мерки за въглищните райони в преход - като областите Стара Загора, Перник и Кюстендил, както и районите с въглеродо-интензивна индустрия, които ще бъдат засегнати от прехода (разработване и изпълнение на Териториални планове за справедлив преход)</t>
  </si>
  <si>
    <t>Реализирани ТПСП; намалени емисии ПГ, запазена конкурентоспособност на икономиката и региона; защитени работни места и доходи на работещите в региона</t>
  </si>
  <si>
    <t>Бр.нормативни актове и регулации актуализирани / разработени; намалена администртивна и финансова тежест</t>
  </si>
  <si>
    <t>Актуализиране на нормативната база и политики, вкл.финансови, с цел насърчаване производството и потреблението на енергията от ВИ</t>
  </si>
  <si>
    <t>Изготвяне и приемане на Национална пътна карта за подобряване на условията за разгръщане на потенциала за развитие на водородните технологии и механизмите за производство и доставка на водород</t>
  </si>
  <si>
    <t>Информационни кампании и инициативи за насърчаване на потреблението на зелен водород, произведен  чрез използването на енергия от ВИ, в т.ч. електрическа енергия, произведена от вятърна и слънчева енергия</t>
  </si>
  <si>
    <t>Създадени стимули; Подобрена информираност и ангажираност</t>
  </si>
  <si>
    <t>Схема за подпомагане на пилотни проекти за производство на зелен водород и биогаз</t>
  </si>
  <si>
    <t>Подобрена връзка между наука и бизнес; Развитие на технологични решения, демонстрация и комерсиализация</t>
  </si>
  <si>
    <t>Разработване и гарантиране прилагането на политики, включително финансови инструменти подкрепящи декарбонизация на икономиката и намаляване на енергийната и въглеродна интензивност; Осигуряване на интегриран подход за фокусирано и координирано прилагане на мерки за енергийна ефективност във всички икономически сектори</t>
  </si>
  <si>
    <t>Изграждане на платформи за трансфер на знания и технологии</t>
  </si>
  <si>
    <t>Национална програма за подпомагане симбиозата между научни звена и бизнес</t>
  </si>
  <si>
    <t>Програма за насърчаване на научноизследователски и развойни дейности, свързани с екологични превозни средства и системи за таксуване</t>
  </si>
  <si>
    <t>Организиране на кампании за повишаване на осведомеността, изграждане на капацитет на заинтересованите страни по отношение на развитието на устойчивата мобилност</t>
  </si>
  <si>
    <t>Бр.кампании; 
Бр. обхванато население</t>
  </si>
  <si>
    <t>Интегриране на устойчивата градска мобилност в стратегическото планиране  и инвестиционния процес в областта на регионалното и пространственото развитие; планиране и въвеждане на зони с ниски емисии в големите агломерации</t>
  </si>
  <si>
    <t>Подобрена среда за преход към устойчив транспорт</t>
  </si>
  <si>
    <t>Програми за подпомагане осигуряването на чист, достъпен и финансово изгоден обществен транспорт дори в най-отдалечените райони</t>
  </si>
  <si>
    <t>Програми за насърчаване използването на алтернативни горива в транспортния сектор, изграждане на зарядна инфраструктура за превозните средства с електрическо и водородно задвижване</t>
  </si>
  <si>
    <t>Разработване на насоки и типови спецификации за прилагане на принципите на "Зелените" обществени поръчки в сектора</t>
  </si>
  <si>
    <t>Разработване и прилагане на програми и инвестиции за обновяване на сградния фонд, включително мерки за енергийна ефективност и използване на ВИ в сградите– производствени, обществени,  жилищни сгради</t>
  </si>
  <si>
    <t>Организиране на кампании за повишаване на осведомеността, изграждане на капацитет на заинтересованите страни по отношение прилагане на мерки за енергийна ефективност и обновяване на сградния фонд</t>
  </si>
  <si>
    <t>Устойчиво енергийно обновяване на сградния фонд</t>
  </si>
  <si>
    <t>Създаване на Национален фонд за декарбонизация и механизъм за финансиране на проекти за енергийна ефективност и възобновяеми източници</t>
  </si>
  <si>
    <t>Актуализация на нормативната база с цел ускоряване процеса на обновяване на сградния фонд, вкл. дефиниране на "енергийна бедност" за домакинствата</t>
  </si>
  <si>
    <t>Актуализация на политиките за адаптиране, съобразяване на приоритетите и мерките с най-новите научни постижения</t>
  </si>
  <si>
    <t>Изготвяне и гарантиране на изпълнението на Стратегии за адаптиране на всички нива – национално, местно, както и по сектори</t>
  </si>
  <si>
    <t>Ревизиране на финансовите, социалните и застрахователни политики и интегриране на съобръжения за АИК, както и защита на бедните и най-необлагодетелстваните лица</t>
  </si>
  <si>
    <t>Финансов инструмент за адекватно финансиране на мерките по адаптация, с приоритет към природосъобразните решения</t>
  </si>
  <si>
    <t>Анализ и препоръки за подобряване на съгласуваността на политиките и координацията на инициативите на АИК в различните сектори и ясно разграничение на отговорностите и мандатите на различните субекти</t>
  </si>
  <si>
    <t>По-добра и адекватна към ИК регулаторна и стратегическа рамка</t>
  </si>
  <si>
    <t>Подобряване на нормите за проектиране и експлоатация на инфраструктура, в съответствие с новите климатични условия</t>
  </si>
  <si>
    <t>Развитие и подобрение на интегрирана система за мониторинг и оценка (М§О) -събиране на информация за климатичните промени и тяхното влияние върху икономиката и оценка на ефекта от адаптационните дейности</t>
  </si>
  <si>
    <t>Преглед и усъвършенстване на процедурите при извънредни ситуации на областно и общинско ниво</t>
  </si>
  <si>
    <t>Фокусирана програма от мерки за превенция от рискове от ИК (наводнения; свлачища; пожари; екстремни температури и др.) в защита на населените места, вкл. системи за ранно предупреждаване</t>
  </si>
  <si>
    <t>Насърчаване разработването и прилагане на финансови и застрахователни инструменти, както и фондове за справяне с последиците от екстремни явления</t>
  </si>
  <si>
    <t>Изграждане на институционален капацитет, чрез създаване на база от адекватни данни и изграждане експертни знания, разработване на специализирани курсове за изграждане на капацитет за разработващите  политики и създаване на умения и инструменти за вземане на информирани решения</t>
  </si>
  <si>
    <t>Повишен капацитет на институците; По-ефективна администрация</t>
  </si>
  <si>
    <t>Бр. обучения /  специализирани курсове; 
Бр. обучени служители; 
Създадена и подържана с актуална информация база данни</t>
  </si>
  <si>
    <t>Създаване на платформа с публичен достъп за подобряване на комуникациятa и информираността относно АИК</t>
  </si>
  <si>
    <t>Брой кампании; 
Брой обществени инициативи</t>
  </si>
  <si>
    <t>Актуализация и подобряване на програмите за обучение в областта на изменението на климата в училищата и университетите</t>
  </si>
  <si>
    <t>Създаване/надграждане на платформи за знания в областта на климата, систематизиране на разнообразието от данни,  трансформиране на наличнта информация в специализирани инструменти и лесни за употреба продукти, вкл. публично достъпна динамична ГИС база данни</t>
  </si>
  <si>
    <t xml:space="preserve">Разширяване на подкрепата за научни изследвания и придобиване на повече и по-добри данни, свързани с климата, включително относно икономическите загуби </t>
  </si>
  <si>
    <t>Изготвяне на анализи и осигуряване на секторноориентирана информация въз основа на данни, получени от мониторинг, прогнози и метерологични данни</t>
  </si>
  <si>
    <t>Работещ механизъм; създадена виртуална платформа; 
Бр. експерти включени в тематичните групи; Бр. експертни разработки</t>
  </si>
  <si>
    <t>Картиране на уязвимостта - определяне на регионални / местни ""червени линии"" за предотвратяване намаляването или загубата на екосистемни услуги важни за АИК</t>
  </si>
  <si>
    <t>Възстановяване на територии с висок потенциал за влажни зони, но в момента използвани като земеделска земя; проучване на осъществимостта на изкуствените влажни зони; дейности, фокусирани върху подобряване на речната свързаност и възстановяване на заливните гори</t>
  </si>
  <si>
    <t>Бр. възстановени влажни зони и свързаност с реки;  
Бр. премахнати бариери на реки</t>
  </si>
  <si>
    <t>Оценка на необходимия финансов ресурс</t>
  </si>
  <si>
    <t>Подобряване трансфера на знания и комуникацията със заинтересованите страни относно състоянието на екосистемите и услугите от тях; повишаване на осведомеността за състоянието на екосистемите и екосистемните услуги: Проекти за създаване на мрежи, обмен на информация, комуникация със заинтересованите страни, повишаване на осведомеността за състоянието на екосистемите и екосистемните услуги</t>
  </si>
  <si>
    <t>Повишаване приноса на селското и горско стопанство за съхраняване и подобряване на биоразнообразието: Увеличаване производството на растителни и животински продукти по биологичен начин, подкрепа за производители на продукти по биологичен начин</t>
  </si>
  <si>
    <t>Запазване на относителния дял на земеделски земи с налични естествени елементи на ландшафта: Въвеждане на добри практики и компенсаторни мерки</t>
  </si>
  <si>
    <t>Увеличаване производството на растителни и животински продукти по биологичен начин: Въвеждане на добри практики и компенсаторни мерки</t>
  </si>
  <si>
    <t>Насърчаване на технологичния и екологичен преход на селското стопанство: Реализация на проекти за технологично обновяване, зелена инфраструктура, добри практики и природосъобразни решения</t>
  </si>
  <si>
    <t>Предотвратяване възникването на деградационни процеси, възстановяване и съхраняване функциите на почвите</t>
  </si>
  <si>
    <t>Устойчиво управление на почвите като природен ресурс и екологосъобразно земеползване: насърчителни и компесаторни мерки</t>
  </si>
  <si>
    <t>Подобряване на процесите на планиране и осъществяване на дейностите, свързани с опазването, възстановяването и поддържането на биологичното разнообразие: Изграждане на капацитет и обучения</t>
  </si>
  <si>
    <t>Създаване на условия за подпомагане на развитието на научно-приложните изследвания в приоритетни за горския сектор: Проекти за насърчаване на научно изследователската дейност и разработки</t>
  </si>
  <si>
    <t>Мерки за възстановяване на сладководните екосистеми и естествените функции на реките, за да бъдат изпълнени целите на Рамковата директива за водите</t>
  </si>
  <si>
    <t>Осигуряване на непрекъснатостта на водните течения и движението на рибите - рибни проходи и байпаси</t>
  </si>
  <si>
    <t>Подобряване на естественото задържане на водата - възстановяване на меандри и ръкави</t>
  </si>
  <si>
    <t>Прилагане на управленски подход в защитени зони от Натура 2000 – осигуряване на подкрепа за органите за управление на защитени зони по Натура 2000: Изграждане на капацитет и техническа помощ</t>
  </si>
  <si>
    <t>Изграждане на капацитет на заинтересованите страни за прилагане на консервационни мерки, вкл. такива от НРПД и плановете за управление на защитените зони: Обучения и мрежи за обмен на добри практики</t>
  </si>
  <si>
    <t>Подобряване на достъпа до информационни ресурси, свързани с биоразнообразието: Създаване на мрежи, обмен на информация и достъп до бази данни</t>
  </si>
  <si>
    <t>Подобряване на националния научен капацитет в областта на биологичното разнообразие, както и обмен на знания: Насърчаване на научни разработки и изследвания, изграждане на капацитет, обмен на добри практики</t>
  </si>
  <si>
    <t>Брой програми/ проекти</t>
  </si>
  <si>
    <t>Насърчаване на научна дейност за устойчиво използване на природни ресурси: Мерки за стимулиране на научна дейности и разработки</t>
  </si>
  <si>
    <t>Подобряване на уменията за интегрирано управление на околната среда и участието на местните общности в процесите на вземане на решения: Изграждане на капацитет, обучения, мрежи за обмен на добри практики</t>
  </si>
  <si>
    <t>Развитие и технологично усъвършенстване на информационните платформи, обезпечаващи процесите на вземане на решение, свързани с биоразнообразието</t>
  </si>
  <si>
    <t>Брой речни басейни с приложени мерки за осигуряване на свързаност между местообитанията</t>
  </si>
  <si>
    <t>Подобрена екологична свързаност на речните басейни</t>
  </si>
  <si>
    <t>Подобрен хидрологичен режим и екологични условия в речните басейни</t>
  </si>
  <si>
    <t>Брой съоръжения/ структури за естествено задържане на води</t>
  </si>
  <si>
    <t>Брой речни басейни с изготвена оценка на риска от ерозия:
Брой реализирани проекти за предотвратяване на ерозията</t>
  </si>
  <si>
    <t xml:space="preserve">Намален твърд отток във водните басейни и подобрено природозащитно състояние на сладководните екосистеми </t>
  </si>
  <si>
    <t>Мерки за възстановяване и защита на речните брегове и речните корита от ерозия</t>
  </si>
  <si>
    <t>Подобряване на  управлението и контрола, в съответствие с променените условия и изисквания, актуализация на нормативни актове: Проучване на нуждите, анализ и актуализация/изготвяне на нормативни актове, съобразени с променените условия</t>
  </si>
  <si>
    <t>Присъствие на биоразнообразието като компонент на секторните политики и стратегически документи: Инициативи за интегриране на биологичното разнообразие в секторните политики</t>
  </si>
  <si>
    <t>Усъвършенстване на подходите и мерките за опазване и устойчиво управление на биологичното разнообразие, в съответствие с актуалните национални и международни условия: Актуализиране/създаване и внедряване на нови подходи и мерки за опазване и устойчиво управление на биологичното разнообразие, в съответствие с актуалните национални и международни условия</t>
  </si>
  <si>
    <t>Брой актуализирани нормативни актове</t>
  </si>
  <si>
    <t>Въвеждане на специфични подходи за опазване на биологичното разнообразие в секторните политики: Реализиране на анализи и базирано върху тях, разработване на подходи  за опазване на биологичното разнообразие в секторните политики</t>
  </si>
  <si>
    <t xml:space="preserve">Осигуряването на необходимите условия за функционирането и развитието на Националната система за мониторинг на състоянието на биологичното разнообразие (НСМСБР) и провеждане на регулярен мониторинг за състоянието на биологичното разнообразие: Проекти за развитие и функциониране на  Националната система за мониторинг на състоянието на биологичното разнообразие (НСМСБР) и провеждане на регулярен мониторинг за състоянието на биологичното разнообразие. </t>
  </si>
  <si>
    <t>Брой зони с приложени природосъобразни решения</t>
  </si>
  <si>
    <t>заинтересовани страни и НПО</t>
  </si>
  <si>
    <t>МРРБ, общини</t>
  </si>
  <si>
    <t>БАН, НПО</t>
  </si>
  <si>
    <t>БАН, МОН</t>
  </si>
  <si>
    <t>ИАГ</t>
  </si>
  <si>
    <t>ИАОС, НПО</t>
  </si>
  <si>
    <t>Подобряване на териториалния баланс</t>
  </si>
  <si>
    <t>НСОРБ, МОСВ</t>
  </si>
  <si>
    <t>НСОРБ</t>
  </si>
  <si>
    <t>МРРБ, НСОРБ</t>
  </si>
  <si>
    <t>Подобряване на националния научен капацитет в областта на биологичното разнообразие, както и обмен на знания: насърчаване на научни разработки и изследвания, изграждане на капацитет, обмен на добри практики</t>
  </si>
  <si>
    <t>Област на действие</t>
  </si>
  <si>
    <t>Опазване и подобряване на състоянието на популациите на видове и приоридни местообитания на територията на страната</t>
  </si>
  <si>
    <t>Опазване и възстановяване на екосистемите и на екосистемните услуги и ползи, които те предоставят</t>
  </si>
  <si>
    <t xml:space="preserve">Насърчаване на устойчиви земеделски практики: подобряването на състоянието и многообразието на земеделските екосистеми. </t>
  </si>
  <si>
    <t xml:space="preserve">Насърчаване на устойчиви практики за управление на почвите.  </t>
  </si>
  <si>
    <t xml:space="preserve">Залесяване и засаждането на дървета с цел да се подпомогне биологичното разнообразие и възстановяването на екосистемите </t>
  </si>
  <si>
    <t>Интегриране на екосистемния подход и прилагане на решения, базирани на природата в опазването на защитени зони от Мрежата Натура 2000</t>
  </si>
  <si>
    <t>Oрганизиране на надежден и ефективен процес на събиране, обобщаване, анализ и докладване на първични и агрегирани данни. Мерки за осъществяване на мониторингови дейности на местообитания, видове и птици на територията на мрежата НАТУРА 2000</t>
  </si>
  <si>
    <t>Устойчиво подобряване на информационното осигуряване в сектор „Биоразнообразие“</t>
  </si>
  <si>
    <t>Осигуряване на опазването, съхраняването и развитието на мрежата от защитени територии и биосферни паркове</t>
  </si>
  <si>
    <t>Максимално ограничаване на въвеждането и натурализирането на чужди видове в природата и контрол на широко разпространените инвазивни чужди видове</t>
  </si>
  <si>
    <t>Подобряване на нормативната и административна среда за стимулиране прилагането на модели на кръговата икономика</t>
  </si>
  <si>
    <t>Подкрепа за въвеждане на нови бизнес модели</t>
  </si>
  <si>
    <t>Осигуряване на капацитет за добив, преработка и рециклиране на критични суровини</t>
  </si>
  <si>
    <t>Енергийна ефективност и обновяване на сградния фонд с цел намаляване на въглеродния отпечатък на сектора</t>
  </si>
  <si>
    <t>Адаптиране на политиките и на  нормативната уредба, така че да се превърнат в инструмент за справяне с последиците от изменението на климата</t>
  </si>
  <si>
    <t>Осигуряване на достъп и достъпност на информацията за околната среда</t>
  </si>
  <si>
    <t>СЦ 2: Ефективно прилагане на йерархията на управление на отпадъците във всички процеси и на всички нива</t>
  </si>
  <si>
    <t xml:space="preserve"> Схема в подкрепа на изграждането на минимум 1.4 GW ВЕИ и батерии </t>
  </si>
  <si>
    <t>2 006 682‬,00 лв.</t>
  </si>
  <si>
    <t>МИР</t>
  </si>
  <si>
    <t xml:space="preserve">Дигитална трансформация и развитие на информационните системи и
системите реално време на Енергийния системен оператор в условията на
нисковъглеродна икономика </t>
  </si>
  <si>
    <t>"Електроенергиен системен оператор" - ЕАД</t>
  </si>
  <si>
    <t>Поне 1,4 GW RES с батерии</t>
  </si>
  <si>
    <t>611 000 000,00 лв.</t>
  </si>
  <si>
    <t>Цялостно модернизиране на дейностите по планиране, управление
и поддръжка на електропреносната мрежа на страната чрез въвеждането на съвременни
цифрови средства и методи.</t>
  </si>
  <si>
    <t xml:space="preserve">Увеличаване на междусистемния капацитет за пренос на електроенергия чрез по-добро използване на съществуващите активи с поне 1200 MW. </t>
  </si>
  <si>
    <t xml:space="preserve">Увеличаване на капацитета за присъединяване на нови възобновяеми мощности към ЕЕС с поне 4 500 MW. </t>
  </si>
  <si>
    <t>Програма за финансиране на единични мерки за енергия от възобновяеми източници в еднофамилни сгради и многофамилни сгради</t>
  </si>
  <si>
    <t xml:space="preserve">239 995 000,00 лв. </t>
  </si>
  <si>
    <t>Проучвателни дейности и разработване на пилотен проект за комбинирано производство на топлина и електричество от геотермални източници</t>
  </si>
  <si>
    <t>Бр. проучавния; 
Бр. реализирани проекти; поне 10MW електричество и 30 MW топлина произведени</t>
  </si>
  <si>
    <t>Собственици/ползватели на обекти</t>
  </si>
  <si>
    <t xml:space="preserve">Подобряване на потенциала за намаляване на производството и замяна на употребата на опасните химикали с по-безопасни алтернативи </t>
  </si>
  <si>
    <t>Мерки за създаване и насърчаване участието в мрежи за сътрудничество на заинтересованите страни от веригата за доставки за обмен на информация и стимулиране заместването на опасните химикали с по-безопасни алтернативи</t>
  </si>
  <si>
    <t xml:space="preserve">Разработване и популяризиране на информационни материали, провеждане на информационни кампании насърчаващи информираната замяна на употребата на опасните химикали с по-безопасни алтернативи. </t>
  </si>
  <si>
    <t>Методическо подпомагане на експертите от публичната администрация и икономическите оператори за прилагане на превантивните инструменти - ЕО, ОВОС, КР, екологична отговорност, управлението на химикали и опасностите от големи аварии с опасни вещества</t>
  </si>
  <si>
    <t>Финансиране на проекти за обезвреждане на излезли от употреба продукти за растителна защита</t>
  </si>
  <si>
    <t>Устойчиво управление на отпадъците от продукти за растителна защита</t>
  </si>
  <si>
    <t>Програма от мерки, насочени към оползотворяване на потенциала на горските генетични ресурси за адаптиране към изменението на климата, картиране на старите гори в недържавни горски територии, визуализация на горите в съществуващата информационна среда за осигуряване на онлайн публичен достъп до информация за горите, възстановяване на традиционни горски ландшафти</t>
  </si>
  <si>
    <t>МС, МЗм, ИАГ</t>
  </si>
  <si>
    <t>МЗм</t>
  </si>
  <si>
    <t>МРРБ, МЗм, МОСВ</t>
  </si>
  <si>
    <t>МЗм, общини</t>
  </si>
  <si>
    <t>МЗм, МТ, общини, НПО</t>
  </si>
  <si>
    <t>МЗм, МТ, общини, РСУО, НСИ</t>
  </si>
  <si>
    <t>МЗм, МТ, МРРБ, МЗ
Басейнови дирекции
Общини и областни администрации</t>
  </si>
  <si>
    <t>МЗм, МОСВ</t>
  </si>
  <si>
    <t>МЗм, БДЧР, общини, НПО</t>
  </si>
  <si>
    <t>МЗм, ИПАЗР "Н. Пушкаров"</t>
  </si>
  <si>
    <t>МЗм, ИАГ</t>
  </si>
  <si>
    <t>МИР, МОН, БАН, бизнес и НПО</t>
  </si>
  <si>
    <t>МИИ</t>
  </si>
  <si>
    <t>МИИ, МЗм</t>
  </si>
  <si>
    <t>МОСВ, МИИ, МЕ</t>
  </si>
  <si>
    <t>МИИ, общини, НПО</t>
  </si>
  <si>
    <t>МИИ, Браншови организации</t>
  </si>
  <si>
    <t>МИИ, МЕ, МЗм</t>
  </si>
  <si>
    <t>МЕ, МТСП, КЕВР, МИИ</t>
  </si>
  <si>
    <t xml:space="preserve">МФ, МВР, МЕ, МОСВ, МИИ, МИР </t>
  </si>
  <si>
    <t>МВР, МОСВ, МИИ, МТСП, Застрахователни дружества, КФН, Общини</t>
  </si>
  <si>
    <t>МИИ, МИР, МЕ, НПО, заинтересован бизнес</t>
  </si>
  <si>
    <t>МЕ, МИИ, МИР, БАН</t>
  </si>
  <si>
    <t>МИИ, МИР, ДАНИИ</t>
  </si>
  <si>
    <t>МИР, браншови организации</t>
  </si>
  <si>
    <t>МОН, МИИ, МИР, БАН</t>
  </si>
  <si>
    <t>МТС</t>
  </si>
  <si>
    <t>МРРБ, МЗм, МИИ, МЕ, МТС, МЗ, Басейнови дирекции</t>
  </si>
  <si>
    <t>МТС, общини</t>
  </si>
  <si>
    <t xml:space="preserve">МФ, МТС, Общини, </t>
  </si>
  <si>
    <t>МОН; МИИ; МИР; МЕ;МРРБ;МТСП;МЗ;МТС;МТ;МЗм; ИАГ;</t>
  </si>
  <si>
    <t xml:space="preserve">МОСВ; МФ; МИИ; МИР; МЕ;МРРБ;МТСП;МЗ;МТС;МТ;МЗм; ИАГ; общини; </t>
  </si>
  <si>
    <t>МИИ, МИР, МЕ, МРРБ, МТСП, МЗ, МТС, МТ, МЗм, ИАГ, НС</t>
  </si>
  <si>
    <t>МИИ, МИР, МЕ, МРРБ, МТСП, МЗ, МТС, МТ, МЗм, ИАГ</t>
  </si>
  <si>
    <t>МИИ,  МИР, МЕ, МРРБ, МЗ, МТС, МТ, МЗм, ИАГ, МВР, ДАМТН</t>
  </si>
  <si>
    <t>МЕ, МТС, МОСВ, МИИ</t>
  </si>
  <si>
    <t xml:space="preserve">МОСВ, МТС, МВР, Общини, </t>
  </si>
  <si>
    <t>МОН, МИИ, МИР, МЕ, МТС, МЗм, ИАГ, МРРБ,  ИПА, браншови организации</t>
  </si>
  <si>
    <t>МОСВ, МИИ, МИР, МЗм, ИАГ, МРРБ, МЗ, МВР, МЕ, МТС, областни и общински администрации</t>
  </si>
  <si>
    <t xml:space="preserve">МИИ, МИР, МЗм, МРРБ, МЗ, МВР, МЕ, МТС
</t>
  </si>
  <si>
    <t xml:space="preserve">МИИ, МИР, МЗм, ИАГ, МРРБ, МЗ, МВР, МЕ, МТС </t>
  </si>
  <si>
    <t xml:space="preserve">МИИ, МИР, МЗм, МРРБ, МЗ, МВР, МЕ, МТС </t>
  </si>
  <si>
    <t>МИИ, МИР, МЗм, МРРБ, МЗ, МВР, МЕ, МТС, НСИ</t>
  </si>
  <si>
    <t xml:space="preserve">МОСВ, МИИ, МИР, МЗм, МРРБ, МЗ, МВР, МЕ, МТС, НСИ </t>
  </si>
  <si>
    <t xml:space="preserve">МОСВ, МИИ, МИР, МЗм, МРРБ, МЗ, МВР, МЕ, МТС </t>
  </si>
  <si>
    <t>МИИ, МИР, МЗм, МРРБ, МЗ, МЕ, МТС, НСОРБ, областни и общински администрации</t>
  </si>
  <si>
    <t xml:space="preserve">МОСВ, МИИ, МЕ, МТС, МЗм, общински администрации </t>
  </si>
  <si>
    <t>МИИ, МИР, МЗм, МРРБ, МЗ, МЕ, МТС, икономически оператори, НПО, НСОРБ, областни и общински администрации</t>
  </si>
  <si>
    <t>структури на МОСВ, МИИ, МИР, МЗм, МРРБ, МЗ, МВР, МЕ, МТС</t>
  </si>
  <si>
    <t>МИИ, МИР, МЗм, МРРБ, МЗ, МВР, МЕ, МТС, икономически оператори, НПО, НСОРБ, областни и общински администрации</t>
  </si>
  <si>
    <t>МИИ, МИР, МЗм, ИАГ, МРРБ, МЗ, МВР, МЕ, МТС, браншови и граждански организации, областни и общински администрации</t>
  </si>
  <si>
    <t>МИИ, МИР, МЗм, МРРБ, МЗ, МВР, МЕ, МТС, областни и общински администрации, НСОРБ</t>
  </si>
  <si>
    <t>МОСВ, МИИ, МИР, МЗм, ИАГ, МРРБ, МЗ, МВР, МЕ, МТС, областни и общински администрации, структури на МОСВ</t>
  </si>
  <si>
    <t>МИИ, МИР, МЗм, ИАГ, МРРБ, МЗ, МВР, МЕ, МТС, областни и общински администрации, структури на МОСВ</t>
  </si>
  <si>
    <t xml:space="preserve">МИИ, МИР, МТСП, МФ, МОСВ, МОН, МТС, БАН, </t>
  </si>
  <si>
    <t>МОСВ, МС, МТС, МИИ, МИР, МФ, МЗм, ИАГ, МТСП</t>
  </si>
  <si>
    <t>МРРБ, МТСП, МИИ, МИР, МОН, ДАНИИ, заинтересован бизнес, мстни и регионални власти</t>
  </si>
  <si>
    <t>МЕУ</t>
  </si>
  <si>
    <t xml:space="preserve">МЕУ, МИИ, МИР, МЗм, МРРБ, МЗ, МВР, МЕ, МТС, структури на МОСВ, общински и областни администрации
</t>
  </si>
  <si>
    <t>Насърчаване на частни инвестиции за подобряване на съществуващата и създаване на нова зелена и синя инфраструктура</t>
  </si>
  <si>
    <t>Насърчаване на дейности между местната администрация и общността за създаване на повече достъпни зелени площи, като се работи с всички заинтересовани страни и се прилагат добри практики</t>
  </si>
  <si>
    <r>
      <t xml:space="preserve">Позеленяване на градовете: </t>
    </r>
    <r>
      <rPr>
        <sz val="11"/>
        <color rgb="FF000000"/>
        <rFont val="Times New Roman"/>
        <family val="1"/>
      </rPr>
      <t>Опазване, възстановяваване и разширяване на зелената инфраструктура в  градските и крайградски територии</t>
    </r>
  </si>
  <si>
    <t>Улесняване достъпа до финансиране на предприятията, прилагащи мерки за ресурсна ефективност и кръгова употреба на материали</t>
  </si>
  <si>
    <t>МОСВ, МРРБ, МИИ</t>
  </si>
  <si>
    <t>МЗм, МИИ, ИАНМСП, МТ, общини, браншови организации, икономически оператори</t>
  </si>
  <si>
    <t>МОСВ, МЕ, МЗм, икономически оператори, браншови организации</t>
  </si>
  <si>
    <t>Целенасочени информационни кампании за предотвратяване на образуването на отпадъци, разделно събиране и рециклиране, насочени към различни целеви аудитории - младежи, домакинства, институции, бизнес, вкл. подготовка на специализирани информационно - образователни материали</t>
  </si>
  <si>
    <t>МОСВ, РСУО, общини, частни оператори</t>
  </si>
  <si>
    <t>МЗм, МЕ, БАН, Научно- изследователски организации, общини</t>
  </si>
  <si>
    <t>Анализ и оценка на приложимостта на системите за събиране на пластмасови отпадъци, образувани от селскостопанска дейност</t>
  </si>
  <si>
    <t>МТС, МРРБ, общини</t>
  </si>
  <si>
    <t>Басейнови дирекции, РИОСВ, МИИ, МЗм, МЕ, Общини</t>
  </si>
  <si>
    <t>Изграждане на институционален капацитет, чрез разработване и провеждане на специализирани курсове, насочени към разработващите политики, за изграждане на умения и механизми за вземане на информирани решения</t>
  </si>
  <si>
    <t>Фокусирани кампании за повишаване на осведомеността на обществеността по теми, свързани с нисковъглеродно развитие и зелен преход, включително насърчаване „зелено“ потребление и поведение на обществеността</t>
  </si>
  <si>
    <t>МИИ, МЕЕ, МТС, МОН, ДАНИИ</t>
  </si>
  <si>
    <t>МИИ, МФ</t>
  </si>
  <si>
    <t>МИИ, МОН, ДАНИИ</t>
  </si>
  <si>
    <t>МИИ, МЕ</t>
  </si>
  <si>
    <t>МЕ, МИИ, общини</t>
  </si>
  <si>
    <t>Въвеждане на зони с ниски емисии от общини с критични превишения на емисиите замърсители в атмосферния въздух</t>
  </si>
  <si>
    <t>Брой ЗНЕ</t>
  </si>
  <si>
    <t>Разработване на насоки и типови спецификации за прилагане на принципите на "зелените" обществени поръчки в сектора</t>
  </si>
  <si>
    <t>Mодернизация и надграждане на Националната система за мониторинг на КАВ в реално време</t>
  </si>
  <si>
    <t>Подобрена и надградена система за мониторинг на КАВ</t>
  </si>
  <si>
    <t>Бр. обновени АИС; брой закупени Мобилни автоматични станции</t>
  </si>
  <si>
    <t>МЗ, МТС, общини</t>
  </si>
  <si>
    <t>НЦОЗА, МОСВ, МЗ, Фонд "Научни изследвания", БАН</t>
  </si>
  <si>
    <t>МТС, МРРБ</t>
  </si>
  <si>
    <t>общини, частни оператори</t>
  </si>
  <si>
    <t>МЗ, ИАОС</t>
  </si>
  <si>
    <t>Възстановени и стабилизарни тревни екосистеми чрез екстензивно поддържане на постоянно затревени площи</t>
  </si>
  <si>
    <t>Идентифициране, подпомагане и пазарна реализация на специфични продукти от земеделски системи чрез екстензивно поддържане на постоянно затревени площи</t>
  </si>
  <si>
    <t>Изграждане на структури за управление на мрежата Натура 2000 в България</t>
  </si>
  <si>
    <t>Осигуряване на ефективно функциониране на „Системата за мониторинг, контрол, допълване и актуализация на НПРД за 2021-2027 г.“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</si>
</sst>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лв.-402]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justify" vertical="top"/>
    </xf>
    <xf numFmtId="0" fontId="2" fillId="0" borderId="0" xfId="0" applyFont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/>
    </xf>
    <xf numFmtId="0" fontId="3" fillId="0" borderId="0" xfId="0" applyFont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3" borderId="0" xfId="0" applyFont="1" applyFill="1" applyAlignment="1">
      <alignment wrapText="1"/>
    </xf>
    <xf numFmtId="0" fontId="3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3" borderId="0" xfId="0" applyFont="1" applyFill="1" applyAlignment="1">
      <alignment horizontal="justify" vertical="top" wrapText="1"/>
    </xf>
    <xf numFmtId="0" fontId="2" fillId="3" borderId="1" xfId="0" applyFont="1" applyFill="1" applyBorder="1" applyAlignment="1">
      <alignment horizontal="left" vertical="top" wrapText="1" indent="1"/>
    </xf>
    <xf numFmtId="0" fontId="2" fillId="3" borderId="5" xfId="0" applyFont="1" applyFill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 indent="1"/>
    </xf>
    <xf numFmtId="0" fontId="2" fillId="0" borderId="0" xfId="0" applyFont="1" applyAlignment="1">
      <alignment horizontal="left" vertical="top" wrapText="1" indent="1"/>
    </xf>
    <xf numFmtId="0" fontId="2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justify" vertical="top"/>
    </xf>
    <xf numFmtId="0" fontId="2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left" vertical="top" wrapText="1" indent="1"/>
    </xf>
    <xf numFmtId="0" fontId="2" fillId="2" borderId="5" xfId="0" applyFont="1" applyFill="1" applyBorder="1" applyAlignment="1">
      <alignment horizontal="left" vertical="top" wrapText="1" indent="1"/>
    </xf>
    <xf numFmtId="0" fontId="3" fillId="0" borderId="0" xfId="0" applyFont="1" applyAlignment="1">
      <alignment wrapText="1"/>
    </xf>
    <xf numFmtId="0" fontId="8" fillId="0" borderId="1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/>
    </xf>
    <xf numFmtId="0" fontId="3" fillId="2" borderId="4" xfId="0" applyFont="1" applyFill="1" applyBorder="1" applyAlignment="1">
      <alignment horizontal="justify" vertical="top"/>
    </xf>
    <xf numFmtId="0" fontId="2" fillId="2" borderId="3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top" wrapText="1"/>
    </xf>
    <xf numFmtId="0" fontId="7" fillId="2" borderId="8" xfId="0" applyFont="1" applyFill="1" applyBorder="1" applyAlignment="1">
      <alignment horizontal="justify" vertical="center"/>
    </xf>
    <xf numFmtId="0" fontId="8" fillId="2" borderId="1" xfId="0" applyFont="1" applyFill="1" applyBorder="1" applyAlignment="1">
      <alignment horizontal="justify" vertical="top" wrapText="1"/>
    </xf>
    <xf numFmtId="0" fontId="0" fillId="2" borderId="3" xfId="0" applyFill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top"/>
    </xf>
    <xf numFmtId="0" fontId="2" fillId="0" borderId="4" xfId="0" applyFont="1" applyBorder="1" applyAlignment="1">
      <alignment horizontal="justify" vertical="top"/>
    </xf>
    <xf numFmtId="0" fontId="2" fillId="0" borderId="2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3" fillId="2" borderId="1" xfId="0" applyFont="1" applyFill="1" applyBorder="1" applyAlignment="1">
      <alignment horizontal="justify" vertical="top"/>
    </xf>
    <xf numFmtId="0" fontId="2" fillId="0" borderId="3" xfId="0" applyFont="1" applyBorder="1" applyAlignment="1">
      <alignment horizontal="justify" vertical="top"/>
    </xf>
    <xf numFmtId="0" fontId="2" fillId="2" borderId="4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left" vertical="top" wrapText="1" indent="1"/>
    </xf>
    <xf numFmtId="0" fontId="3" fillId="2" borderId="4" xfId="0" applyFont="1" applyFill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2" borderId="2" xfId="0" applyFont="1" applyFill="1" applyBorder="1" applyAlignment="1">
      <alignment horizontal="justify" vertical="top"/>
    </xf>
    <xf numFmtId="0" fontId="2" fillId="2" borderId="3" xfId="0" applyFont="1" applyFill="1" applyBorder="1" applyAlignment="1">
      <alignment horizontal="justify" vertical="top"/>
    </xf>
    <xf numFmtId="0" fontId="2" fillId="0" borderId="5" xfId="0" applyFont="1" applyBorder="1" applyAlignment="1">
      <alignment horizontal="justify" vertical="top"/>
    </xf>
    <xf numFmtId="0" fontId="2" fillId="0" borderId="11" xfId="0" applyFont="1" applyBorder="1" applyAlignment="1">
      <alignment horizontal="justify" vertical="top"/>
    </xf>
    <xf numFmtId="0" fontId="2" fillId="0" borderId="9" xfId="0" applyFont="1" applyBorder="1" applyAlignment="1">
      <alignment horizontal="justify" vertical="top"/>
    </xf>
    <xf numFmtId="0" fontId="0" fillId="0" borderId="9" xfId="0" applyBorder="1" applyAlignment="1">
      <alignment horizontal="left" vertical="top" wrapText="1" indent="1"/>
    </xf>
    <xf numFmtId="0" fontId="2" fillId="3" borderId="9" xfId="0" applyFont="1" applyFill="1" applyBorder="1" applyAlignment="1">
      <alignment horizontal="left" vertical="top" wrapText="1" indent="1"/>
    </xf>
    <xf numFmtId="0" fontId="2" fillId="3" borderId="11" xfId="0" applyFont="1" applyFill="1" applyBorder="1" applyAlignment="1">
      <alignment horizontal="left" vertical="top" wrapText="1" indent="1"/>
    </xf>
    <xf numFmtId="0" fontId="2" fillId="0" borderId="9" xfId="0" applyFont="1" applyBorder="1" applyAlignment="1">
      <alignment horizontal="left" vertical="top" wrapText="1" indent="1"/>
    </xf>
    <xf numFmtId="0" fontId="2" fillId="0" borderId="11" xfId="0" applyFont="1" applyBorder="1" applyAlignment="1">
      <alignment horizontal="left" vertical="top" wrapText="1" inden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justify"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justify" vertical="top"/>
    </xf>
    <xf numFmtId="0" fontId="2" fillId="0" borderId="3" xfId="0" applyFont="1" applyBorder="1" applyAlignment="1">
      <alignment horizontal="justify" vertical="top"/>
    </xf>
    <xf numFmtId="0" fontId="2" fillId="0" borderId="4" xfId="0" applyFont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2" fillId="0" borderId="2" xfId="0" applyFont="1" applyFill="1" applyBorder="1" applyAlignment="1">
      <alignment horizontal="justify" vertical="top"/>
    </xf>
    <xf numFmtId="0" fontId="2" fillId="3" borderId="2" xfId="0" applyFont="1" applyFill="1" applyBorder="1" applyAlignment="1">
      <alignment horizontal="left" vertical="top" wrapText="1" inden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justify" vertical="top" wrapText="1"/>
    </xf>
    <xf numFmtId="0" fontId="0" fillId="0" borderId="3" xfId="0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0" fontId="2" fillId="3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5" xfId="0" applyFont="1" applyFill="1" applyBorder="1" applyAlignment="1">
      <alignment horizontal="justify" vertical="top"/>
    </xf>
    <xf numFmtId="0" fontId="2" fillId="0" borderId="3" xfId="0" applyFont="1" applyFill="1" applyBorder="1" applyAlignment="1">
      <alignment horizontal="justify" vertical="top"/>
    </xf>
    <xf numFmtId="0" fontId="2" fillId="0" borderId="11" xfId="0" applyFont="1" applyFill="1" applyBorder="1" applyAlignment="1">
      <alignment horizontal="justify" vertical="top"/>
    </xf>
    <xf numFmtId="0" fontId="2" fillId="0" borderId="4" xfId="0" applyFont="1" applyFill="1" applyBorder="1" applyAlignment="1">
      <alignment horizontal="justify" vertical="top"/>
    </xf>
    <xf numFmtId="0" fontId="2" fillId="2" borderId="1" xfId="0" applyFont="1" applyFill="1" applyBorder="1" applyAlignment="1">
      <alignment horizontal="justify" vertical="center"/>
    </xf>
    <xf numFmtId="0" fontId="2" fillId="2" borderId="4" xfId="0" applyFont="1" applyFill="1" applyBorder="1" applyAlignment="1">
      <alignment horizontal="justify" vertical="top"/>
    </xf>
    <xf numFmtId="0" fontId="0" fillId="2" borderId="1" xfId="0" applyFill="1" applyBorder="1" applyAlignment="1">
      <alignment horizontal="justify" vertical="center" wrapText="1"/>
    </xf>
    <xf numFmtId="0" fontId="0" fillId="0" borderId="9" xfId="0" applyFill="1" applyBorder="1" applyAlignment="1">
      <alignment horizontal="justify" vertical="top"/>
    </xf>
    <xf numFmtId="0" fontId="0" fillId="0" borderId="11" xfId="0" applyFill="1" applyBorder="1" applyAlignment="1">
      <alignment horizontal="justify" vertical="top"/>
    </xf>
    <xf numFmtId="0" fontId="0" fillId="0" borderId="9" xfId="0" applyFill="1" applyBorder="1" applyAlignment="1">
      <alignment horizontal="justify" vertical="top" wrapText="1"/>
    </xf>
    <xf numFmtId="0" fontId="2" fillId="0" borderId="9" xfId="0" applyFont="1" applyFill="1" applyBorder="1" applyAlignment="1">
      <alignment horizontal="justify" vertical="top"/>
    </xf>
    <xf numFmtId="0" fontId="2" fillId="0" borderId="6" xfId="0" applyFont="1" applyFill="1" applyBorder="1" applyAlignment="1">
      <alignment horizontal="justify" vertical="top"/>
    </xf>
    <xf numFmtId="0" fontId="2" fillId="0" borderId="8" xfId="0" applyFont="1" applyFill="1" applyBorder="1" applyAlignment="1">
      <alignment horizontal="justify" vertical="top"/>
    </xf>
    <xf numFmtId="0" fontId="0" fillId="0" borderId="4" xfId="0" applyFill="1" applyBorder="1" applyAlignment="1">
      <alignment horizontal="justify" vertical="top"/>
    </xf>
    <xf numFmtId="0" fontId="0" fillId="0" borderId="3" xfId="0" applyFill="1" applyBorder="1" applyAlignment="1">
      <alignment horizontal="justify" vertical="top"/>
    </xf>
    <xf numFmtId="0" fontId="0" fillId="0" borderId="11" xfId="0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/>
    </xf>
    <xf numFmtId="0" fontId="2" fillId="3" borderId="7" xfId="0" applyFont="1" applyFill="1" applyBorder="1" applyAlignment="1">
      <alignment horizontal="left" vertical="top" wrapText="1" indent="1"/>
    </xf>
    <xf numFmtId="0" fontId="2" fillId="3" borderId="6" xfId="0" applyFont="1" applyFill="1" applyBorder="1" applyAlignment="1">
      <alignment horizontal="left" vertical="top" wrapText="1" indent="1"/>
    </xf>
    <xf numFmtId="0" fontId="0" fillId="0" borderId="9" xfId="0" applyBorder="1" applyAlignment="1">
      <alignment horizontal="left" vertical="top" wrapText="1" indent="1"/>
    </xf>
    <xf numFmtId="164" fontId="2" fillId="0" borderId="1" xfId="0" applyNumberFormat="1" applyFont="1" applyFill="1" applyBorder="1" applyAlignment="1">
      <alignment horizontal="justify" vertical="top"/>
    </xf>
    <xf numFmtId="164" fontId="2" fillId="0" borderId="1" xfId="0" applyNumberFormat="1" applyFont="1" applyBorder="1" applyAlignment="1">
      <alignment horizontal="justify" vertical="top"/>
    </xf>
    <xf numFmtId="164" fontId="3" fillId="2" borderId="1" xfId="0" applyNumberFormat="1" applyFont="1" applyFill="1" applyBorder="1" applyAlignment="1">
      <alignment horizontal="justify" vertical="top"/>
    </xf>
    <xf numFmtId="164" fontId="3" fillId="0" borderId="0" xfId="0" applyNumberFormat="1" applyFont="1" applyAlignment="1">
      <alignment horizontal="justify" vertical="top"/>
    </xf>
    <xf numFmtId="164" fontId="2" fillId="0" borderId="1" xfId="0" applyNumberFormat="1" applyFont="1" applyFill="1" applyBorder="1" applyAlignment="1">
      <alignment horizontal="justify" vertical="top" wrapText="1"/>
    </xf>
    <xf numFmtId="164" fontId="3" fillId="2" borderId="1" xfId="0" applyNumberFormat="1" applyFont="1" applyFill="1" applyBorder="1" applyAlignment="1">
      <alignment horizontal="justify" vertical="top" wrapText="1"/>
    </xf>
    <xf numFmtId="164" fontId="2" fillId="0" borderId="4" xfId="0" applyNumberFormat="1" applyFont="1" applyFill="1" applyBorder="1" applyAlignment="1">
      <alignment horizontal="justify" vertical="top"/>
    </xf>
    <xf numFmtId="164" fontId="2" fillId="3" borderId="1" xfId="0" applyNumberFormat="1" applyFont="1" applyFill="1" applyBorder="1" applyAlignment="1">
      <alignment horizontal="left" vertical="top" wrapText="1" indent="1"/>
    </xf>
    <xf numFmtId="164" fontId="2" fillId="0" borderId="1" xfId="0" applyNumberFormat="1" applyFont="1" applyBorder="1" applyAlignment="1">
      <alignment horizontal="left" vertical="top" wrapText="1" indent="1"/>
    </xf>
    <xf numFmtId="164" fontId="3" fillId="2" borderId="1" xfId="0" applyNumberFormat="1" applyFont="1" applyFill="1" applyBorder="1" applyAlignment="1">
      <alignment horizontal="left" vertical="top" wrapText="1" indent="1"/>
    </xf>
    <xf numFmtId="0" fontId="2" fillId="0" borderId="2" xfId="0" applyFont="1" applyBorder="1" applyAlignment="1">
      <alignment horizontal="justify" vertical="top"/>
    </xf>
    <xf numFmtId="0" fontId="2" fillId="0" borderId="4" xfId="0" applyFont="1" applyBorder="1" applyAlignment="1">
      <alignment horizontal="justify" vertical="top"/>
    </xf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/>
    </xf>
    <xf numFmtId="0" fontId="2" fillId="0" borderId="2" xfId="0" applyFont="1" applyFill="1" applyBorder="1" applyAlignment="1">
      <alignment horizontal="justify" vertical="top"/>
    </xf>
    <xf numFmtId="0" fontId="2" fillId="0" borderId="4" xfId="0" applyFont="1" applyFill="1" applyBorder="1" applyAlignment="1">
      <alignment horizontal="justify" vertical="top"/>
    </xf>
    <xf numFmtId="164" fontId="2" fillId="0" borderId="6" xfId="0" applyNumberFormat="1" applyFont="1" applyFill="1" applyBorder="1" applyAlignment="1">
      <alignment horizontal="justify" vertical="top"/>
    </xf>
    <xf numFmtId="164" fontId="2" fillId="0" borderId="8" xfId="0" applyNumberFormat="1" applyFont="1" applyFill="1" applyBorder="1" applyAlignment="1">
      <alignment horizontal="justify" vertical="top"/>
    </xf>
    <xf numFmtId="0" fontId="2" fillId="0" borderId="3" xfId="0" applyFont="1" applyFill="1" applyBorder="1" applyAlignment="1">
      <alignment horizontal="justify" vertical="top"/>
    </xf>
    <xf numFmtId="0" fontId="3" fillId="2" borderId="2" xfId="0" applyFont="1" applyFill="1" applyBorder="1" applyAlignment="1">
      <alignment horizontal="justify" vertical="top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justify" vertical="top"/>
    </xf>
    <xf numFmtId="0" fontId="0" fillId="0" borderId="3" xfId="0" applyFill="1" applyBorder="1" applyAlignment="1">
      <alignment horizontal="justify" vertical="top"/>
    </xf>
    <xf numFmtId="0" fontId="0" fillId="0" borderId="4" xfId="0" applyFill="1" applyBorder="1" applyAlignment="1">
      <alignment horizontal="justify" vertical="top"/>
    </xf>
    <xf numFmtId="0" fontId="2" fillId="0" borderId="5" xfId="0" applyFont="1" applyFill="1" applyBorder="1" applyAlignment="1">
      <alignment horizontal="justify" vertical="top"/>
    </xf>
    <xf numFmtId="0" fontId="0" fillId="0" borderId="9" xfId="0" applyFill="1" applyBorder="1" applyAlignment="1">
      <alignment horizontal="justify" vertical="top"/>
    </xf>
    <xf numFmtId="0" fontId="0" fillId="0" borderId="11" xfId="0" applyFill="1" applyBorder="1" applyAlignment="1">
      <alignment horizontal="justify" vertical="top"/>
    </xf>
    <xf numFmtId="0" fontId="0" fillId="0" borderId="11" xfId="0" applyFill="1" applyBorder="1" applyAlignment="1">
      <alignment horizontal="justify" vertical="top" wrapText="1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justify" vertical="top" wrapText="1"/>
    </xf>
    <xf numFmtId="0" fontId="2" fillId="3" borderId="2" xfId="0" applyFont="1" applyFill="1" applyBorder="1" applyAlignment="1">
      <alignment horizontal="left" vertical="top" wrapText="1" indent="1"/>
    </xf>
    <xf numFmtId="0" fontId="0" fillId="0" borderId="3" xfId="0" applyBorder="1" applyAlignment="1">
      <alignment horizontal="left" vertical="top" wrapText="1" indent="1"/>
    </xf>
    <xf numFmtId="0" fontId="2" fillId="3" borderId="5" xfId="0" applyFont="1" applyFill="1" applyBorder="1" applyAlignment="1">
      <alignment horizontal="left" vertical="top" wrapText="1" indent="1"/>
    </xf>
    <xf numFmtId="0" fontId="2" fillId="3" borderId="3" xfId="0" applyFont="1" applyFill="1" applyBorder="1" applyAlignment="1">
      <alignment horizontal="left" vertical="top" wrapText="1" indent="1"/>
    </xf>
    <xf numFmtId="0" fontId="2" fillId="3" borderId="4" xfId="0" applyFont="1" applyFill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164" fontId="2" fillId="0" borderId="2" xfId="0" applyNumberFormat="1" applyFont="1" applyFill="1" applyBorder="1" applyAlignment="1">
      <alignment horizontal="justify" vertical="top"/>
    </xf>
    <xf numFmtId="0" fontId="2" fillId="3" borderId="8" xfId="0" applyFont="1" applyFill="1" applyBorder="1" applyAlignment="1">
      <alignment horizontal="left" vertical="top" wrapText="1" indent="1"/>
    </xf>
    <xf numFmtId="0" fontId="2" fillId="0" borderId="2" xfId="0" applyFont="1" applyFill="1" applyBorder="1" applyAlignment="1">
      <alignment horizontal="justify" vertical="top"/>
    </xf>
    <xf numFmtId="0" fontId="2" fillId="0" borderId="4" xfId="0" applyFont="1" applyFill="1" applyBorder="1" applyAlignment="1">
      <alignment horizontal="justify" vertical="top"/>
    </xf>
    <xf numFmtId="0" fontId="2" fillId="0" borderId="3" xfId="0" applyFont="1" applyFill="1" applyBorder="1" applyAlignment="1">
      <alignment horizontal="justify" vertical="top"/>
    </xf>
    <xf numFmtId="0" fontId="1" fillId="0" borderId="0" xfId="0" applyFont="1" applyAlignment="1">
      <alignment horizontal="center"/>
    </xf>
    <xf numFmtId="0" fontId="2" fillId="0" borderId="2" xfId="0" applyFont="1" applyFill="1" applyBorder="1" applyAlignment="1">
      <alignment horizontal="justify" vertical="top" wrapText="1"/>
    </xf>
    <xf numFmtId="0" fontId="2" fillId="0" borderId="4" xfId="0" applyFont="1" applyFill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/>
    </xf>
    <xf numFmtId="0" fontId="2" fillId="0" borderId="3" xfId="0" applyFont="1" applyFill="1" applyBorder="1" applyAlignment="1">
      <alignment horizontal="justify" vertical="top" wrapText="1"/>
    </xf>
    <xf numFmtId="0" fontId="2" fillId="0" borderId="6" xfId="0" applyFont="1" applyFill="1" applyBorder="1" applyAlignment="1">
      <alignment horizontal="justify" vertical="top"/>
    </xf>
    <xf numFmtId="0" fontId="2" fillId="0" borderId="8" xfId="0" applyFont="1" applyFill="1" applyBorder="1" applyAlignment="1">
      <alignment horizontal="justify" vertical="top"/>
    </xf>
    <xf numFmtId="0" fontId="2" fillId="0" borderId="5" xfId="0" applyFont="1" applyFill="1" applyBorder="1" applyAlignment="1">
      <alignment horizontal="justify" vertical="top"/>
    </xf>
    <xf numFmtId="0" fontId="2" fillId="0" borderId="11" xfId="0" applyFont="1" applyFill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2" fillId="0" borderId="9" xfId="0" applyFont="1" applyFill="1" applyBorder="1" applyAlignment="1">
      <alignment horizontal="justify" vertical="top"/>
    </xf>
    <xf numFmtId="0" fontId="2" fillId="0" borderId="9" xfId="0" applyFont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3" fillId="2" borderId="3" xfId="0" applyFont="1" applyFill="1" applyBorder="1" applyAlignment="1">
      <alignment horizontal="justify" vertical="top" wrapText="1"/>
    </xf>
    <xf numFmtId="0" fontId="2" fillId="0" borderId="9" xfId="0" applyFont="1" applyFill="1" applyBorder="1" applyAlignment="1">
      <alignment horizontal="justify" vertical="top" wrapText="1"/>
    </xf>
    <xf numFmtId="0" fontId="2" fillId="0" borderId="11" xfId="0" applyFont="1" applyFill="1" applyBorder="1" applyAlignment="1">
      <alignment horizontal="justify" vertical="top" wrapText="1"/>
    </xf>
    <xf numFmtId="0" fontId="8" fillId="0" borderId="0" xfId="0" applyFont="1" applyFill="1" applyAlignment="1">
      <alignment horizontal="justify" vertical="top" wrapText="1"/>
    </xf>
    <xf numFmtId="0" fontId="8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horizontal="justify" vertical="top"/>
    </xf>
    <xf numFmtId="0" fontId="2" fillId="0" borderId="2" xfId="0" applyFont="1" applyFill="1" applyBorder="1" applyAlignment="1">
      <alignment horizontal="justify" vertical="top"/>
    </xf>
    <xf numFmtId="0" fontId="2" fillId="0" borderId="4" xfId="0" applyFont="1" applyFill="1" applyBorder="1" applyAlignment="1">
      <alignment horizontal="justify" vertical="top"/>
    </xf>
    <xf numFmtId="164" fontId="2" fillId="0" borderId="8" xfId="0" applyNumberFormat="1" applyFont="1" applyFill="1" applyBorder="1" applyAlignment="1">
      <alignment horizontal="justify" vertical="top"/>
    </xf>
    <xf numFmtId="0" fontId="2" fillId="0" borderId="2" xfId="0" applyFont="1" applyFill="1" applyBorder="1" applyAlignment="1">
      <alignment horizontal="justify" vertical="top" wrapText="1"/>
    </xf>
    <xf numFmtId="0" fontId="2" fillId="0" borderId="4" xfId="0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/>
    </xf>
    <xf numFmtId="0" fontId="2" fillId="0" borderId="5" xfId="0" applyFont="1" applyFill="1" applyBorder="1" applyAlignment="1">
      <alignment horizontal="justify" vertical="top"/>
    </xf>
    <xf numFmtId="0" fontId="2" fillId="0" borderId="11" xfId="0" applyFont="1" applyFill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2" fillId="0" borderId="3" xfId="0" applyFont="1" applyBorder="1" applyAlignment="1">
      <alignment horizontal="left" vertical="top" wrapText="1" indent="1"/>
    </xf>
    <xf numFmtId="164" fontId="2" fillId="3" borderId="7" xfId="0" applyNumberFormat="1" applyFont="1" applyFill="1" applyBorder="1" applyAlignment="1">
      <alignment horizontal="left" vertical="top" wrapText="1" indent="1"/>
    </xf>
    <xf numFmtId="0" fontId="2" fillId="3" borderId="2" xfId="0" applyFont="1" applyFill="1" applyBorder="1" applyAlignment="1">
      <alignment horizontal="left" vertical="top" wrapText="1" indent="1"/>
    </xf>
    <xf numFmtId="0" fontId="2" fillId="3" borderId="3" xfId="0" applyFont="1" applyFill="1" applyBorder="1" applyAlignment="1">
      <alignment horizontal="left" vertical="top" wrapText="1" indent="1"/>
    </xf>
    <xf numFmtId="0" fontId="2" fillId="3" borderId="9" xfId="0" applyFont="1" applyFill="1" applyBorder="1" applyAlignment="1">
      <alignment horizontal="left" vertical="top" wrapText="1" indent="1"/>
    </xf>
    <xf numFmtId="0" fontId="2" fillId="0" borderId="4" xfId="0" applyFont="1" applyFill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2" fillId="0" borderId="2" xfId="0" applyFont="1" applyFill="1" applyBorder="1" applyAlignment="1">
      <alignment horizontal="justify" vertical="top"/>
    </xf>
    <xf numFmtId="164" fontId="2" fillId="0" borderId="6" xfId="0" applyNumberFormat="1" applyFont="1" applyFill="1" applyBorder="1" applyAlignment="1">
      <alignment horizontal="justify" vertical="top"/>
    </xf>
    <xf numFmtId="0" fontId="2" fillId="0" borderId="5" xfId="0" applyFont="1" applyFill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/>
    <xf numFmtId="0" fontId="2" fillId="0" borderId="2" xfId="0" applyFont="1" applyFill="1" applyBorder="1" applyAlignment="1">
      <alignment horizontal="justify" vertical="top"/>
    </xf>
    <xf numFmtId="0" fontId="2" fillId="0" borderId="3" xfId="0" applyFont="1" applyFill="1" applyBorder="1" applyAlignment="1">
      <alignment horizontal="justify" vertical="top"/>
    </xf>
    <xf numFmtId="0" fontId="2" fillId="0" borderId="4" xfId="0" applyFont="1" applyFill="1" applyBorder="1" applyAlignment="1">
      <alignment horizontal="justify" vertical="top"/>
    </xf>
    <xf numFmtId="164" fontId="2" fillId="0" borderId="6" xfId="0" applyNumberFormat="1" applyFont="1" applyFill="1" applyBorder="1" applyAlignment="1">
      <alignment horizontal="justify" vertical="top"/>
    </xf>
    <xf numFmtId="164" fontId="2" fillId="0" borderId="7" xfId="0" applyNumberFormat="1" applyFont="1" applyFill="1" applyBorder="1" applyAlignment="1">
      <alignment horizontal="justify" vertical="top"/>
    </xf>
    <xf numFmtId="164" fontId="2" fillId="0" borderId="8" xfId="0" applyNumberFormat="1" applyFont="1" applyFill="1" applyBorder="1" applyAlignment="1">
      <alignment horizontal="justify" vertical="top"/>
    </xf>
    <xf numFmtId="0" fontId="2" fillId="0" borderId="2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4" xfId="0" applyFont="1" applyFill="1" applyBorder="1" applyAlignment="1">
      <alignment horizontal="justify" vertical="top" wrapText="1"/>
    </xf>
    <xf numFmtId="0" fontId="6" fillId="0" borderId="2" xfId="0" applyFont="1" applyFill="1" applyBorder="1" applyAlignment="1">
      <alignment horizontal="justify" vertical="top"/>
    </xf>
    <xf numFmtId="0" fontId="6" fillId="0" borderId="3" xfId="0" applyFont="1" applyFill="1" applyBorder="1" applyAlignment="1">
      <alignment horizontal="justify" vertical="top"/>
    </xf>
    <xf numFmtId="0" fontId="6" fillId="0" borderId="4" xfId="0" applyFont="1" applyFill="1" applyBorder="1" applyAlignment="1">
      <alignment horizontal="justify" vertical="top"/>
    </xf>
    <xf numFmtId="164" fontId="2" fillId="0" borderId="6" xfId="0" applyNumberFormat="1" applyFont="1" applyBorder="1" applyAlignment="1">
      <alignment horizontal="justify" vertical="top"/>
    </xf>
    <xf numFmtId="164" fontId="2" fillId="0" borderId="7" xfId="0" applyNumberFormat="1" applyFont="1" applyBorder="1" applyAlignment="1">
      <alignment horizontal="justify" vertical="top"/>
    </xf>
    <xf numFmtId="164" fontId="2" fillId="0" borderId="8" xfId="0" applyNumberFormat="1" applyFont="1" applyBorder="1" applyAlignment="1">
      <alignment horizontal="justify" vertical="top"/>
    </xf>
    <xf numFmtId="0" fontId="2" fillId="0" borderId="2" xfId="0" applyFont="1" applyBorder="1" applyAlignment="1">
      <alignment horizontal="justify" vertical="top"/>
    </xf>
    <xf numFmtId="0" fontId="2" fillId="0" borderId="3" xfId="0" applyFont="1" applyBorder="1" applyAlignment="1">
      <alignment horizontal="justify" vertical="top"/>
    </xf>
    <xf numFmtId="0" fontId="2" fillId="0" borderId="4" xfId="0" applyFont="1" applyBorder="1" applyAlignment="1">
      <alignment horizontal="justify" vertical="top"/>
    </xf>
    <xf numFmtId="0" fontId="6" fillId="0" borderId="2" xfId="0" applyFont="1" applyFill="1" applyBorder="1" applyAlignment="1">
      <alignment horizontal="justify" vertical="top" wrapText="1"/>
    </xf>
    <xf numFmtId="0" fontId="6" fillId="0" borderId="4" xfId="0" applyFont="1" applyFill="1" applyBorder="1" applyAlignment="1">
      <alignment horizontal="justify" vertical="top" wrapText="1"/>
    </xf>
    <xf numFmtId="0" fontId="8" fillId="0" borderId="2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horizontal="justify" vertical="top" wrapText="1"/>
    </xf>
    <xf numFmtId="0" fontId="3" fillId="2" borderId="2" xfId="0" applyFont="1" applyFill="1" applyBorder="1" applyAlignment="1">
      <alignment horizontal="justify" vertical="top"/>
    </xf>
    <xf numFmtId="0" fontId="3" fillId="2" borderId="3" xfId="0" applyFont="1" applyFill="1" applyBorder="1" applyAlignment="1">
      <alignment horizontal="justify" vertical="top"/>
    </xf>
    <xf numFmtId="0" fontId="3" fillId="2" borderId="4" xfId="0" applyFont="1" applyFill="1" applyBorder="1" applyAlignment="1">
      <alignment horizontal="justify" vertical="top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top"/>
    </xf>
    <xf numFmtId="0" fontId="7" fillId="0" borderId="3" xfId="0" applyFont="1" applyBorder="1" applyAlignment="1">
      <alignment horizontal="justify" vertical="top"/>
    </xf>
    <xf numFmtId="0" fontId="7" fillId="0" borderId="4" xfId="0" applyFont="1" applyBorder="1" applyAlignment="1">
      <alignment horizontal="justify" vertical="top"/>
    </xf>
    <xf numFmtId="164" fontId="2" fillId="0" borderId="2" xfId="0" applyNumberFormat="1" applyFont="1" applyBorder="1" applyAlignment="1">
      <alignment horizontal="justify" vertical="top"/>
    </xf>
    <xf numFmtId="164" fontId="2" fillId="0" borderId="3" xfId="0" applyNumberFormat="1" applyFont="1" applyBorder="1" applyAlignment="1">
      <alignment horizontal="justify" vertical="top"/>
    </xf>
    <xf numFmtId="164" fontId="2" fillId="0" borderId="4" xfId="0" applyNumberFormat="1" applyFont="1" applyBorder="1" applyAlignment="1">
      <alignment horizontal="justify" vertical="top"/>
    </xf>
    <xf numFmtId="0" fontId="3" fillId="2" borderId="5" xfId="0" applyFont="1" applyFill="1" applyBorder="1" applyAlignment="1">
      <alignment horizontal="justify" vertical="top"/>
    </xf>
    <xf numFmtId="0" fontId="3" fillId="2" borderId="9" xfId="0" applyFont="1" applyFill="1" applyBorder="1" applyAlignment="1">
      <alignment horizontal="justify" vertical="top"/>
    </xf>
    <xf numFmtId="0" fontId="3" fillId="2" borderId="11" xfId="0" applyFont="1" applyFill="1" applyBorder="1" applyAlignment="1">
      <alignment horizontal="justify" vertical="top"/>
    </xf>
    <xf numFmtId="0" fontId="8" fillId="0" borderId="2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justify" vertical="top" wrapText="1"/>
    </xf>
    <xf numFmtId="0" fontId="10" fillId="0" borderId="2" xfId="0" applyFont="1" applyFill="1" applyBorder="1" applyAlignment="1">
      <alignment horizontal="justify" vertical="top" wrapText="1"/>
    </xf>
    <xf numFmtId="0" fontId="10" fillId="0" borderId="3" xfId="0" applyFont="1" applyFill="1" applyBorder="1" applyAlignment="1">
      <alignment horizontal="justify" vertical="top" wrapText="1"/>
    </xf>
    <xf numFmtId="0" fontId="10" fillId="0" borderId="4" xfId="0" applyFont="1" applyFill="1" applyBorder="1" applyAlignment="1">
      <alignment horizontal="justify" vertical="top" wrapText="1"/>
    </xf>
    <xf numFmtId="0" fontId="6" fillId="0" borderId="3" xfId="0" applyFont="1" applyFill="1" applyBorder="1" applyAlignment="1">
      <alignment horizontal="justify" vertical="top" wrapText="1"/>
    </xf>
    <xf numFmtId="164" fontId="2" fillId="0" borderId="2" xfId="0" applyNumberFormat="1" applyFont="1" applyFill="1" applyBorder="1" applyAlignment="1">
      <alignment horizontal="justify" vertical="top"/>
    </xf>
    <xf numFmtId="164" fontId="2" fillId="0" borderId="3" xfId="0" applyNumberFormat="1" applyFont="1" applyFill="1" applyBorder="1" applyAlignment="1">
      <alignment horizontal="justify" vertical="top"/>
    </xf>
    <xf numFmtId="164" fontId="2" fillId="0" borderId="4" xfId="0" applyNumberFormat="1" applyFont="1" applyFill="1" applyBorder="1" applyAlignment="1">
      <alignment horizontal="justify" vertical="top"/>
    </xf>
    <xf numFmtId="0" fontId="3" fillId="2" borderId="5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164" fontId="8" fillId="0" borderId="6" xfId="0" applyNumberFormat="1" applyFont="1" applyBorder="1" applyAlignment="1">
      <alignment horizontal="justify" vertical="top"/>
    </xf>
    <xf numFmtId="164" fontId="8" fillId="0" borderId="7" xfId="0" applyNumberFormat="1" applyFont="1" applyBorder="1" applyAlignment="1">
      <alignment horizontal="justify" vertical="top"/>
    </xf>
    <xf numFmtId="164" fontId="8" fillId="0" borderId="8" xfId="0" applyNumberFormat="1" applyFont="1" applyBorder="1" applyAlignment="1">
      <alignment horizontal="justify" vertical="top"/>
    </xf>
    <xf numFmtId="0" fontId="7" fillId="3" borderId="2" xfId="0" applyFont="1" applyFill="1" applyBorder="1" applyAlignment="1">
      <alignment horizontal="justify" vertical="top"/>
    </xf>
    <xf numFmtId="0" fontId="7" fillId="3" borderId="3" xfId="0" applyFont="1" applyFill="1" applyBorder="1" applyAlignment="1">
      <alignment horizontal="justify" vertical="top"/>
    </xf>
    <xf numFmtId="0" fontId="7" fillId="3" borderId="4" xfId="0" applyFont="1" applyFill="1" applyBorder="1" applyAlignment="1">
      <alignment horizontal="justify" vertical="top"/>
    </xf>
    <xf numFmtId="0" fontId="8" fillId="0" borderId="2" xfId="0" applyFont="1" applyBorder="1" applyAlignment="1">
      <alignment horizontal="justify" vertical="top"/>
    </xf>
    <xf numFmtId="0" fontId="8" fillId="0" borderId="3" xfId="0" applyFont="1" applyBorder="1" applyAlignment="1">
      <alignment horizontal="justify" vertical="top"/>
    </xf>
    <xf numFmtId="0" fontId="8" fillId="0" borderId="4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8" fillId="0" borderId="2" xfId="0" applyFont="1" applyFill="1" applyBorder="1" applyAlignment="1">
      <alignment horizontal="justify" vertical="top"/>
    </xf>
    <xf numFmtId="0" fontId="8" fillId="0" borderId="4" xfId="0" applyFont="1" applyFill="1" applyBorder="1" applyAlignment="1">
      <alignment horizontal="justify" vertical="top"/>
    </xf>
    <xf numFmtId="0" fontId="9" fillId="0" borderId="2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justify" vertical="top"/>
    </xf>
    <xf numFmtId="0" fontId="2" fillId="0" borderId="11" xfId="0" applyFont="1" applyFill="1" applyBorder="1" applyAlignment="1">
      <alignment horizontal="justify" vertical="top"/>
    </xf>
    <xf numFmtId="0" fontId="9" fillId="0" borderId="2" xfId="0" applyFont="1" applyFill="1" applyBorder="1" applyAlignment="1">
      <alignment horizontal="justify" vertical="top" wrapText="1"/>
    </xf>
    <xf numFmtId="0" fontId="9" fillId="0" borderId="4" xfId="0" applyFont="1" applyFill="1" applyBorder="1" applyAlignment="1">
      <alignment horizontal="justify" vertical="top" wrapText="1"/>
    </xf>
    <xf numFmtId="0" fontId="9" fillId="0" borderId="2" xfId="0" applyFont="1" applyFill="1" applyBorder="1" applyAlignment="1">
      <alignment horizontal="justify" vertical="top"/>
    </xf>
    <xf numFmtId="0" fontId="9" fillId="0" borderId="4" xfId="0" applyFont="1" applyFill="1" applyBorder="1" applyAlignment="1">
      <alignment horizontal="justify" vertical="top"/>
    </xf>
    <xf numFmtId="0" fontId="3" fillId="3" borderId="5" xfId="0" applyFont="1" applyFill="1" applyBorder="1" applyAlignment="1">
      <alignment horizontal="justify" vertical="top"/>
    </xf>
    <xf numFmtId="0" fontId="3" fillId="3" borderId="11" xfId="0" applyFont="1" applyFill="1" applyBorder="1" applyAlignment="1">
      <alignment horizontal="justify" vertical="top"/>
    </xf>
    <xf numFmtId="0" fontId="3" fillId="0" borderId="2" xfId="0" applyFont="1" applyBorder="1" applyAlignment="1">
      <alignment horizontal="justify" vertical="top"/>
    </xf>
    <xf numFmtId="0" fontId="3" fillId="0" borderId="4" xfId="0" applyFont="1" applyBorder="1" applyAlignment="1">
      <alignment horizontal="justify" vertical="top"/>
    </xf>
    <xf numFmtId="0" fontId="3" fillId="0" borderId="12" xfId="0" applyFont="1" applyBorder="1" applyAlignment="1">
      <alignment horizontal="justify" vertical="top"/>
    </xf>
    <xf numFmtId="0" fontId="3" fillId="0" borderId="10" xfId="0" applyFont="1" applyBorder="1" applyAlignment="1">
      <alignment horizontal="justify" vertical="top"/>
    </xf>
    <xf numFmtId="0" fontId="7" fillId="0" borderId="1" xfId="0" applyFont="1" applyBorder="1" applyAlignment="1">
      <alignment horizontal="justify" vertical="top"/>
    </xf>
    <xf numFmtId="0" fontId="2" fillId="0" borderId="1" xfId="0" applyFont="1" applyFill="1" applyBorder="1" applyAlignment="1">
      <alignment horizontal="justify" vertical="top"/>
    </xf>
    <xf numFmtId="0" fontId="0" fillId="0" borderId="3" xfId="0" applyFill="1" applyBorder="1" applyAlignment="1">
      <alignment horizontal="justify" vertical="top"/>
    </xf>
    <xf numFmtId="0" fontId="0" fillId="0" borderId="4" xfId="0" applyFill="1" applyBorder="1" applyAlignment="1">
      <alignment horizontal="justify" vertical="top"/>
    </xf>
    <xf numFmtId="164" fontId="0" fillId="0" borderId="7" xfId="0" applyNumberFormat="1" applyFill="1" applyBorder="1" applyAlignment="1">
      <alignment horizontal="justify" vertical="top"/>
    </xf>
    <xf numFmtId="164" fontId="0" fillId="0" borderId="8" xfId="0" applyNumberFormat="1" applyFill="1" applyBorder="1" applyAlignment="1">
      <alignment horizontal="justify" vertical="top"/>
    </xf>
    <xf numFmtId="0" fontId="0" fillId="0" borderId="9" xfId="0" applyFill="1" applyBorder="1" applyAlignment="1">
      <alignment horizontal="justify" vertical="top"/>
    </xf>
    <xf numFmtId="0" fontId="0" fillId="0" borderId="11" xfId="0" applyFill="1" applyBorder="1" applyAlignment="1">
      <alignment horizontal="justify" vertical="top"/>
    </xf>
    <xf numFmtId="0" fontId="0" fillId="0" borderId="3" xfId="0" applyFill="1" applyBorder="1" applyAlignment="1">
      <alignment horizontal="justify" vertical="top" wrapText="1"/>
    </xf>
    <xf numFmtId="0" fontId="0" fillId="0" borderId="4" xfId="0" applyFill="1" applyBorder="1" applyAlignment="1">
      <alignment horizontal="justify" vertical="top" wrapText="1"/>
    </xf>
    <xf numFmtId="164" fontId="2" fillId="0" borderId="6" xfId="0" applyNumberFormat="1" applyFont="1" applyFill="1" applyBorder="1" applyAlignment="1">
      <alignment horizontal="justify" vertical="top" wrapText="1"/>
    </xf>
    <xf numFmtId="164" fontId="0" fillId="0" borderId="8" xfId="0" applyNumberFormat="1" applyFill="1" applyBorder="1" applyAlignment="1">
      <alignment horizontal="justify" vertical="top" wrapText="1"/>
    </xf>
    <xf numFmtId="164" fontId="0" fillId="0" borderId="7" xfId="0" applyNumberFormat="1" applyFill="1" applyBorder="1" applyAlignment="1">
      <alignment horizontal="justify" vertical="top" wrapText="1"/>
    </xf>
    <xf numFmtId="0" fontId="2" fillId="0" borderId="5" xfId="0" applyFont="1" applyFill="1" applyBorder="1" applyAlignment="1">
      <alignment horizontal="justify" vertical="top" wrapText="1"/>
    </xf>
    <xf numFmtId="0" fontId="0" fillId="0" borderId="11" xfId="0" applyFill="1" applyBorder="1" applyAlignment="1">
      <alignment horizontal="justify" vertical="top" wrapText="1"/>
    </xf>
    <xf numFmtId="0" fontId="0" fillId="0" borderId="9" xfId="0" applyFill="1" applyBorder="1" applyAlignment="1">
      <alignment horizontal="justify" vertical="top" wrapText="1"/>
    </xf>
    <xf numFmtId="164" fontId="2" fillId="0" borderId="1" xfId="0" applyNumberFormat="1" applyFont="1" applyFill="1" applyBorder="1" applyAlignment="1">
      <alignment horizontal="justify" vertical="top"/>
    </xf>
    <xf numFmtId="164" fontId="0" fillId="0" borderId="1" xfId="0" applyNumberFormat="1" applyFill="1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2" fillId="0" borderId="9" xfId="0" applyFont="1" applyFill="1" applyBorder="1" applyAlignment="1">
      <alignment horizontal="justify" vertical="top"/>
    </xf>
    <xf numFmtId="4" fontId="2" fillId="0" borderId="6" xfId="0" applyNumberFormat="1" applyFont="1" applyFill="1" applyBorder="1" applyAlignment="1">
      <alignment horizontal="justify" vertical="top"/>
    </xf>
    <xf numFmtId="0" fontId="0" fillId="0" borderId="7" xfId="0" applyFill="1" applyBorder="1" applyAlignment="1">
      <alignment horizontal="justify" vertical="top"/>
    </xf>
    <xf numFmtId="0" fontId="0" fillId="0" borderId="8" xfId="0" applyFill="1" applyBorder="1" applyAlignment="1">
      <alignment horizontal="justify" vertical="top"/>
    </xf>
    <xf numFmtId="0" fontId="2" fillId="0" borderId="6" xfId="0" applyFont="1" applyFill="1" applyBorder="1" applyAlignment="1">
      <alignment horizontal="justify" vertical="top"/>
    </xf>
    <xf numFmtId="0" fontId="2" fillId="0" borderId="8" xfId="0" applyFont="1" applyFill="1" applyBorder="1" applyAlignment="1">
      <alignment horizontal="justify" vertical="top"/>
    </xf>
    <xf numFmtId="0" fontId="2" fillId="3" borderId="5" xfId="0" applyFont="1" applyFill="1" applyBorder="1" applyAlignment="1">
      <alignment horizontal="justify" vertical="top"/>
    </xf>
    <xf numFmtId="0" fontId="2" fillId="3" borderId="11" xfId="0" applyFont="1" applyFill="1" applyBorder="1" applyAlignment="1">
      <alignment horizontal="justify" vertical="top"/>
    </xf>
    <xf numFmtId="0" fontId="3" fillId="3" borderId="2" xfId="0" applyFont="1" applyFill="1" applyBorder="1" applyAlignment="1">
      <alignment horizontal="justify" vertical="top"/>
    </xf>
    <xf numFmtId="0" fontId="3" fillId="3" borderId="4" xfId="0" applyFont="1" applyFill="1" applyBorder="1" applyAlignment="1">
      <alignment horizontal="justify" vertical="top"/>
    </xf>
    <xf numFmtId="0" fontId="8" fillId="3" borderId="2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164" fontId="2" fillId="0" borderId="6" xfId="0" applyNumberFormat="1" applyFont="1" applyBorder="1" applyAlignment="1">
      <alignment horizontal="left" vertical="top" wrapText="1" indent="1"/>
    </xf>
    <xf numFmtId="164" fontId="2" fillId="0" borderId="8" xfId="0" applyNumberFormat="1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164" fontId="2" fillId="0" borderId="7" xfId="0" applyNumberFormat="1" applyFont="1" applyBorder="1" applyAlignment="1">
      <alignment horizontal="left" vertical="top" wrapText="1" indent="1"/>
    </xf>
    <xf numFmtId="0" fontId="2" fillId="0" borderId="2" xfId="0" applyFont="1" applyFill="1" applyBorder="1" applyAlignment="1">
      <alignment horizontal="left" vertical="top" wrapText="1" indent="1"/>
    </xf>
    <xf numFmtId="0" fontId="2" fillId="0" borderId="4" xfId="0" applyFont="1" applyFill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164" fontId="2" fillId="3" borderId="6" xfId="0" applyNumberFormat="1" applyFont="1" applyFill="1" applyBorder="1" applyAlignment="1">
      <alignment horizontal="left" vertical="top" wrapText="1" indent="1"/>
    </xf>
    <xf numFmtId="164" fontId="2" fillId="3" borderId="7" xfId="0" applyNumberFormat="1" applyFont="1" applyFill="1" applyBorder="1" applyAlignment="1">
      <alignment horizontal="left" vertical="top" wrapText="1" indent="1"/>
    </xf>
    <xf numFmtId="164" fontId="2" fillId="3" borderId="8" xfId="0" applyNumberFormat="1" applyFont="1" applyFill="1" applyBorder="1" applyAlignment="1">
      <alignment horizontal="left" vertical="top" wrapText="1" indent="1"/>
    </xf>
    <xf numFmtId="0" fontId="2" fillId="3" borderId="2" xfId="0" applyFont="1" applyFill="1" applyBorder="1" applyAlignment="1">
      <alignment horizontal="left" vertical="top" wrapText="1" indent="1"/>
    </xf>
    <xf numFmtId="0" fontId="2" fillId="3" borderId="3" xfId="0" applyFont="1" applyFill="1" applyBorder="1" applyAlignment="1">
      <alignment horizontal="left" vertical="top" wrapText="1" indent="1"/>
    </xf>
    <xf numFmtId="0" fontId="2" fillId="3" borderId="4" xfId="0" applyFont="1" applyFill="1" applyBorder="1" applyAlignment="1">
      <alignment horizontal="left" vertical="top" wrapText="1" inden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justify" vertical="top" wrapText="1"/>
    </xf>
    <xf numFmtId="0" fontId="10" fillId="3" borderId="3" xfId="0" applyFont="1" applyFill="1" applyBorder="1" applyAlignment="1">
      <alignment horizontal="justify" vertical="top" wrapText="1"/>
    </xf>
    <xf numFmtId="0" fontId="10" fillId="3" borderId="4" xfId="0" applyFont="1" applyFill="1" applyBorder="1" applyAlignment="1">
      <alignment horizontal="justify" vertical="top" wrapText="1"/>
    </xf>
    <xf numFmtId="0" fontId="8" fillId="3" borderId="2" xfId="0" applyFont="1" applyFill="1" applyBorder="1" applyAlignment="1">
      <alignment horizontal="justify" vertical="top" wrapText="1"/>
    </xf>
    <xf numFmtId="0" fontId="8" fillId="3" borderId="3" xfId="0" applyFont="1" applyFill="1" applyBorder="1" applyAlignment="1">
      <alignment horizontal="justify" vertical="top" wrapText="1"/>
    </xf>
    <xf numFmtId="0" fontId="8" fillId="3" borderId="4" xfId="0" applyFont="1" applyFill="1" applyBorder="1" applyAlignment="1">
      <alignment horizontal="justify" vertical="top" wrapText="1"/>
    </xf>
    <xf numFmtId="0" fontId="0" fillId="0" borderId="4" xfId="0" applyBorder="1" applyAlignment="1">
      <alignment horizontal="left" vertical="top" wrapText="1" indent="1"/>
    </xf>
    <xf numFmtId="164" fontId="0" fillId="0" borderId="8" xfId="0" applyNumberFormat="1" applyBorder="1" applyAlignment="1">
      <alignment horizontal="left" vertical="top" wrapText="1" indent="1"/>
    </xf>
    <xf numFmtId="0" fontId="0" fillId="0" borderId="3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64" fontId="2" fillId="0" borderId="6" xfId="0" applyNumberFormat="1" applyFont="1" applyBorder="1" applyAlignment="1">
      <alignment horizontal="left" vertical="top" wrapText="1"/>
    </xf>
    <xf numFmtId="164" fontId="2" fillId="0" borderId="7" xfId="0" applyNumberFormat="1" applyFont="1" applyBorder="1" applyAlignment="1">
      <alignment horizontal="left" vertical="top" wrapText="1"/>
    </xf>
    <xf numFmtId="164" fontId="2" fillId="0" borderId="8" xfId="0" applyNumberFormat="1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 indent="1"/>
    </xf>
    <xf numFmtId="0" fontId="6" fillId="3" borderId="4" xfId="0" applyFont="1" applyFill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top" wrapText="1" inden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2" borderId="2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3" xfId="0" applyFont="1" applyFill="1" applyBorder="1" applyAlignment="1">
      <alignment horizontal="justify" vertical="top" wrapText="1"/>
    </xf>
    <xf numFmtId="0" fontId="0" fillId="0" borderId="3" xfId="0" applyBorder="1" applyAlignment="1">
      <alignment horizontal="left" vertical="top" wrapText="1" indent="1"/>
    </xf>
    <xf numFmtId="164" fontId="0" fillId="0" borderId="7" xfId="0" applyNumberFormat="1" applyBorder="1" applyAlignment="1">
      <alignment horizontal="left" vertical="top" wrapText="1" indent="1"/>
    </xf>
    <xf numFmtId="0" fontId="2" fillId="3" borderId="5" xfId="0" applyFont="1" applyFill="1" applyBorder="1" applyAlignment="1">
      <alignment horizontal="left" vertical="top" wrapText="1" indent="1"/>
    </xf>
    <xf numFmtId="0" fontId="0" fillId="0" borderId="9" xfId="0" applyBorder="1" applyAlignment="1">
      <alignment horizontal="left" vertical="top" wrapText="1" indent="1"/>
    </xf>
    <xf numFmtId="0" fontId="0" fillId="0" borderId="11" xfId="0" applyBorder="1" applyAlignment="1">
      <alignment horizontal="left" vertical="top" wrapText="1" indent="1"/>
    </xf>
    <xf numFmtId="0" fontId="2" fillId="3" borderId="9" xfId="0" applyFont="1" applyFill="1" applyBorder="1" applyAlignment="1">
      <alignment horizontal="left" vertical="top" wrapText="1" indent="1"/>
    </xf>
    <xf numFmtId="0" fontId="2" fillId="3" borderId="11" xfId="0" applyFont="1" applyFill="1" applyBorder="1" applyAlignment="1">
      <alignment horizontal="left" vertical="top" wrapText="1" indent="1"/>
    </xf>
    <xf numFmtId="0" fontId="3" fillId="3" borderId="2" xfId="0" applyFont="1" applyFill="1" applyBorder="1" applyAlignment="1">
      <alignment horizontal="justify" vertical="top" wrapText="1"/>
    </xf>
    <xf numFmtId="0" fontId="3" fillId="3" borderId="4" xfId="0" applyFont="1" applyFill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164" fontId="2" fillId="3" borderId="2" xfId="0" applyNumberFormat="1" applyFont="1" applyFill="1" applyBorder="1" applyAlignment="1">
      <alignment horizontal="left" vertical="top" wrapText="1" indent="1"/>
    </xf>
    <xf numFmtId="164" fontId="0" fillId="0" borderId="4" xfId="0" applyNumberFormat="1" applyBorder="1" applyAlignment="1">
      <alignment horizontal="left" vertical="top" wrapText="1" inden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64" fontId="2" fillId="3" borderId="2" xfId="0" applyNumberFormat="1" applyFont="1" applyFill="1" applyBorder="1" applyAlignment="1">
      <alignment horizontal="left" vertical="top" wrapText="1"/>
    </xf>
    <xf numFmtId="164" fontId="2" fillId="3" borderId="3" xfId="0" applyNumberFormat="1" applyFont="1" applyFill="1" applyBorder="1" applyAlignment="1">
      <alignment horizontal="left" vertical="top" wrapText="1"/>
    </xf>
    <xf numFmtId="164" fontId="2" fillId="3" borderId="4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justify" vertical="top"/>
    </xf>
    <xf numFmtId="0" fontId="2" fillId="0" borderId="9" xfId="0" applyFont="1" applyBorder="1" applyAlignment="1">
      <alignment horizontal="justify" vertical="top"/>
    </xf>
    <xf numFmtId="0" fontId="2" fillId="0" borderId="11" xfId="0" applyFont="1" applyBorder="1" applyAlignment="1">
      <alignment horizontal="justify" vertical="top"/>
    </xf>
    <xf numFmtId="0" fontId="3" fillId="0" borderId="6" xfId="0" applyFont="1" applyBorder="1" applyAlignment="1">
      <alignment horizontal="justify" vertical="top"/>
    </xf>
    <xf numFmtId="0" fontId="3" fillId="0" borderId="5" xfId="0" applyFont="1" applyBorder="1" applyAlignment="1">
      <alignment horizontal="justify" vertical="top"/>
    </xf>
    <xf numFmtId="0" fontId="10" fillId="0" borderId="2" xfId="0" applyFont="1" applyFill="1" applyBorder="1" applyAlignment="1">
      <alignment horizontal="justify" vertical="top"/>
    </xf>
    <xf numFmtId="0" fontId="10" fillId="0" borderId="3" xfId="0" applyFont="1" applyFill="1" applyBorder="1" applyAlignment="1">
      <alignment horizontal="justify" vertical="top"/>
    </xf>
    <xf numFmtId="0" fontId="10" fillId="0" borderId="4" xfId="0" applyFont="1" applyFill="1" applyBorder="1" applyAlignment="1">
      <alignment horizontal="justify" vertical="top"/>
    </xf>
    <xf numFmtId="0" fontId="6" fillId="0" borderId="2" xfId="0" applyFont="1" applyBorder="1" applyAlignment="1">
      <alignment horizontal="justify" vertical="top"/>
    </xf>
    <xf numFmtId="0" fontId="6" fillId="0" borderId="3" xfId="0" applyFont="1" applyBorder="1" applyAlignment="1">
      <alignment horizontal="justify" vertical="top"/>
    </xf>
    <xf numFmtId="0" fontId="6" fillId="0" borderId="4" xfId="0" applyFont="1" applyBorder="1" applyAlignment="1">
      <alignment horizontal="justify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673100</xdr:colOff>
      <xdr:row>0</xdr:row>
      <xdr:rowOff>114300</xdr:rowOff>
    </xdr:from>
    <xdr:to>
      <xdr:col>1</xdr:col>
      <xdr:colOff>216262</xdr:colOff>
      <xdr:row>4</xdr:row>
      <xdr:rowOff>175260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173009-1441-4FFC-901F-BF36B43C9B1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114300"/>
          <a:ext cx="1880870" cy="7848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31750</xdr:rowOff>
    </xdr:from>
    <xdr:to>
      <xdr:col>8</xdr:col>
      <xdr:colOff>689610</xdr:colOff>
      <xdr:row>5</xdr:row>
      <xdr:rowOff>0</xdr:rowOff>
    </xdr:to>
    <xdr:pic>
      <xdr:nvPicPr>
        <xdr:cNvPr id="3" name="Picture 2" descr="logo-bg-right">
          <a:extLst>
            <a:ext uri="{FF2B5EF4-FFF2-40B4-BE49-F238E27FC236}">
              <a16:creationId xmlns:a16="http://schemas.microsoft.com/office/drawing/2014/main" id="{E6B83719-4F4B-473F-AC7E-F2FB20E9F48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72"/>
        <a:stretch>
          <a:fillRect/>
        </a:stretch>
      </xdr:blipFill>
      <xdr:spPr bwMode="auto">
        <a:xfrm>
          <a:off x="12477750" y="31750"/>
          <a:ext cx="192151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120650</xdr:rowOff>
    </xdr:from>
    <xdr:to>
      <xdr:col>1</xdr:col>
      <xdr:colOff>661670</xdr:colOff>
      <xdr:row>5</xdr:row>
      <xdr:rowOff>1694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87E36E-1F43-4D85-8237-61BE15EA411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20650"/>
          <a:ext cx="1874520" cy="7890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6350</xdr:colOff>
      <xdr:row>0</xdr:row>
      <xdr:rowOff>19050</xdr:rowOff>
    </xdr:from>
    <xdr:to>
      <xdr:col>8</xdr:col>
      <xdr:colOff>791210</xdr:colOff>
      <xdr:row>4</xdr:row>
      <xdr:rowOff>171450</xdr:rowOff>
    </xdr:to>
    <xdr:pic>
      <xdr:nvPicPr>
        <xdr:cNvPr id="3" name="Picture 2" descr="logo-bg-right">
          <a:extLst>
            <a:ext uri="{FF2B5EF4-FFF2-40B4-BE49-F238E27FC236}">
              <a16:creationId xmlns:a16="http://schemas.microsoft.com/office/drawing/2014/main" id="{A11BC617-59BC-42B9-806F-BF00E07F1FA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72"/>
        <a:stretch>
          <a:fillRect/>
        </a:stretch>
      </xdr:blipFill>
      <xdr:spPr bwMode="auto">
        <a:xfrm>
          <a:off x="12420600" y="19050"/>
          <a:ext cx="192786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107950</xdr:rowOff>
    </xdr:from>
    <xdr:to>
      <xdr:col>1</xdr:col>
      <xdr:colOff>969292</xdr:colOff>
      <xdr:row>4</xdr:row>
      <xdr:rowOff>168910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B3A243-06F7-48B0-8B62-A697DD04959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7950"/>
          <a:ext cx="1877342" cy="7848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12700</xdr:rowOff>
    </xdr:from>
    <xdr:to>
      <xdr:col>8</xdr:col>
      <xdr:colOff>485503</xdr:colOff>
      <xdr:row>4</xdr:row>
      <xdr:rowOff>168275</xdr:rowOff>
    </xdr:to>
    <xdr:pic>
      <xdr:nvPicPr>
        <xdr:cNvPr id="3" name="Picture 2" descr="logo-bg-right">
          <a:extLst>
            <a:ext uri="{FF2B5EF4-FFF2-40B4-BE49-F238E27FC236}">
              <a16:creationId xmlns:a16="http://schemas.microsoft.com/office/drawing/2014/main" id="{E0E15A24-8B62-43BE-BCB5-79291E537A3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72"/>
        <a:stretch>
          <a:fillRect/>
        </a:stretch>
      </xdr:blipFill>
      <xdr:spPr bwMode="auto">
        <a:xfrm>
          <a:off x="13398500" y="12700"/>
          <a:ext cx="1934210" cy="879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692150</xdr:colOff>
      <xdr:row>0</xdr:row>
      <xdr:rowOff>69850</xdr:rowOff>
    </xdr:from>
    <xdr:to>
      <xdr:col>1</xdr:col>
      <xdr:colOff>534670</xdr:colOff>
      <xdr:row>4</xdr:row>
      <xdr:rowOff>130810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99A167-BCD4-4AEC-96CD-3B395FCACFF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50" y="69850"/>
          <a:ext cx="1874520" cy="7848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57150</xdr:colOff>
      <xdr:row>0</xdr:row>
      <xdr:rowOff>19050</xdr:rowOff>
    </xdr:from>
    <xdr:to>
      <xdr:col>8</xdr:col>
      <xdr:colOff>842010</xdr:colOff>
      <xdr:row>4</xdr:row>
      <xdr:rowOff>171450</xdr:rowOff>
    </xdr:to>
    <xdr:pic>
      <xdr:nvPicPr>
        <xdr:cNvPr id="3" name="Picture 2" descr="logo-bg-right">
          <a:extLst>
            <a:ext uri="{FF2B5EF4-FFF2-40B4-BE49-F238E27FC236}">
              <a16:creationId xmlns:a16="http://schemas.microsoft.com/office/drawing/2014/main" id="{B1DF94E2-C68C-42E0-80DC-F70571261C5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72"/>
        <a:stretch>
          <a:fillRect/>
        </a:stretch>
      </xdr:blipFill>
      <xdr:spPr bwMode="auto">
        <a:xfrm>
          <a:off x="11976100" y="19050"/>
          <a:ext cx="192786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189"/>
  <sheetViews>
    <sheetView zoomScaleNormal="100" workbookViewId="0">
      <pane ySplit="1" topLeftCell="A170" activePane="bottomLeft" state="frozen"/>
      <selection pane="bottomLeft" activeCell="B143" sqref="B143:B144"/>
    </sheetView>
  </sheetViews>
  <sheetFormatPr defaultColWidth="8.7109375" defaultRowHeight="15" x14ac:dyDescent="0.25"/>
  <cols>
    <col min="1" max="1" width="33.5703125" style="1" customWidth="1"/>
    <col min="2" max="2" width="31.7109375" style="1" customWidth="1"/>
    <col min="3" max="3" width="47.5703125" style="1" customWidth="1"/>
    <col min="4" max="4" width="25.28515625" style="1" customWidth="1"/>
    <col min="5" max="5" width="18.28515625" style="1" customWidth="1"/>
    <col min="6" max="6" width="11" style="1" customWidth="1"/>
    <col min="7" max="7" width="19.7109375" style="1" customWidth="1"/>
    <col min="8" max="8" width="17.5703125" style="1" customWidth="1"/>
    <col min="9" max="9" width="14.5703125" style="1" customWidth="1"/>
    <col min="10" max="10" width="20.42578125" style="1" customWidth="1"/>
    <col min="11" max="16384" width="8.7109375" style="1"/>
  </cols>
  <sheetData>
    <row r="3" spans="1:10" s="8" customFormat="1" x14ac:dyDescent="0.25">
      <c r="A3" s="183"/>
      <c r="B3" s="184"/>
      <c r="C3" s="184"/>
      <c r="D3" s="184"/>
      <c r="E3" s="184"/>
      <c r="F3" s="184"/>
      <c r="G3" s="184"/>
      <c r="H3" s="184"/>
      <c r="I3" s="184"/>
      <c r="J3" s="184"/>
    </row>
    <row r="4" spans="1:10" s="8" customFormat="1" x14ac:dyDescent="0.25">
      <c r="B4" s="9"/>
      <c r="C4" s="9"/>
      <c r="D4" s="9"/>
      <c r="E4" s="9"/>
      <c r="F4" s="9"/>
      <c r="G4" s="9"/>
      <c r="H4" s="9"/>
      <c r="I4" s="142"/>
      <c r="J4" s="9"/>
    </row>
    <row r="5" spans="1:10" s="8" customFormat="1" x14ac:dyDescent="0.25">
      <c r="A5" s="183" t="s">
        <v>20</v>
      </c>
      <c r="B5" s="184"/>
      <c r="C5" s="184"/>
      <c r="D5" s="184"/>
      <c r="E5" s="184"/>
      <c r="F5" s="184"/>
      <c r="G5" s="184"/>
      <c r="H5" s="184"/>
      <c r="I5" s="184"/>
      <c r="J5" s="184"/>
    </row>
    <row r="7" spans="1:10" x14ac:dyDescent="0.25">
      <c r="A7" s="185" t="s">
        <v>6</v>
      </c>
      <c r="B7" s="185"/>
      <c r="C7" s="185"/>
      <c r="D7" s="185"/>
      <c r="E7" s="185"/>
      <c r="F7" s="185"/>
      <c r="G7" s="185"/>
      <c r="H7" s="185"/>
      <c r="I7" s="185"/>
      <c r="J7" s="185"/>
    </row>
    <row r="8" spans="1:10" s="6" customFormat="1" ht="14.65" customHeight="1" x14ac:dyDescent="0.25">
      <c r="A8" s="263" t="s">
        <v>0</v>
      </c>
      <c r="B8" s="265" t="s">
        <v>1061</v>
      </c>
      <c r="C8" s="265" t="s">
        <v>1</v>
      </c>
      <c r="D8" s="265" t="s">
        <v>1015</v>
      </c>
      <c r="E8" s="265" t="s">
        <v>2</v>
      </c>
      <c r="F8" s="265" t="s">
        <v>3</v>
      </c>
      <c r="G8" s="265" t="s">
        <v>4</v>
      </c>
      <c r="H8" s="265" t="s">
        <v>813</v>
      </c>
      <c r="I8" s="267" t="s">
        <v>5</v>
      </c>
      <c r="J8" s="268"/>
    </row>
    <row r="9" spans="1:10" s="6" customFormat="1" ht="14.25" x14ac:dyDescent="0.25">
      <c r="A9" s="264"/>
      <c r="B9" s="266"/>
      <c r="C9" s="266"/>
      <c r="D9" s="266"/>
      <c r="E9" s="266"/>
      <c r="F9" s="266"/>
      <c r="G9" s="266"/>
      <c r="H9" s="266"/>
      <c r="I9" s="145" t="s">
        <v>833</v>
      </c>
      <c r="J9" s="145" t="s">
        <v>834</v>
      </c>
    </row>
    <row r="10" spans="1:10" s="3" customFormat="1" ht="16.899999999999999" customHeight="1" x14ac:dyDescent="0.25">
      <c r="A10" s="237" t="s">
        <v>7</v>
      </c>
      <c r="B10" s="227" t="s">
        <v>399</v>
      </c>
      <c r="C10" s="195" t="s">
        <v>1043</v>
      </c>
      <c r="D10" s="198">
        <v>0</v>
      </c>
      <c r="E10" s="42"/>
      <c r="F10" s="52" t="s">
        <v>620</v>
      </c>
      <c r="G10" s="201" t="s">
        <v>400</v>
      </c>
      <c r="H10" s="201" t="s">
        <v>633</v>
      </c>
      <c r="I10" s="201" t="s">
        <v>72</v>
      </c>
      <c r="J10" s="201" t="s">
        <v>1101</v>
      </c>
    </row>
    <row r="11" spans="1:10" s="3" customFormat="1" ht="43.5" customHeight="1" x14ac:dyDescent="0.25">
      <c r="A11" s="238"/>
      <c r="B11" s="228"/>
      <c r="C11" s="196"/>
      <c r="D11" s="199"/>
      <c r="E11" s="49"/>
      <c r="F11" s="54"/>
      <c r="G11" s="202"/>
      <c r="H11" s="202"/>
      <c r="I11" s="202"/>
      <c r="J11" s="202"/>
    </row>
    <row r="12" spans="1:10" s="3" customFormat="1" ht="20.65" customHeight="1" x14ac:dyDescent="0.25">
      <c r="A12" s="238"/>
      <c r="B12" s="228"/>
      <c r="C12" s="197"/>
      <c r="D12" s="200"/>
      <c r="E12" s="49"/>
      <c r="F12" s="53"/>
      <c r="G12" s="203"/>
      <c r="H12" s="203"/>
      <c r="I12" s="203"/>
      <c r="J12" s="203"/>
    </row>
    <row r="13" spans="1:10" s="3" customFormat="1" ht="16.899999999999999" customHeight="1" x14ac:dyDescent="0.25">
      <c r="A13" s="238"/>
      <c r="B13" s="228"/>
      <c r="C13" s="204" t="s">
        <v>1044</v>
      </c>
      <c r="D13" s="198">
        <v>1500000</v>
      </c>
      <c r="E13" s="42" t="s">
        <v>193</v>
      </c>
      <c r="F13" s="52" t="s">
        <v>620</v>
      </c>
      <c r="G13" s="201" t="s">
        <v>400</v>
      </c>
      <c r="H13" s="201" t="s">
        <v>634</v>
      </c>
      <c r="I13" s="201" t="s">
        <v>72</v>
      </c>
      <c r="J13" s="201" t="s">
        <v>1101</v>
      </c>
    </row>
    <row r="14" spans="1:10" s="3" customFormat="1" ht="55.5" customHeight="1" x14ac:dyDescent="0.25">
      <c r="A14" s="238"/>
      <c r="B14" s="228"/>
      <c r="C14" s="205"/>
      <c r="D14" s="200"/>
      <c r="E14" s="49" t="s">
        <v>602</v>
      </c>
      <c r="F14" s="53"/>
      <c r="G14" s="203"/>
      <c r="H14" s="203"/>
      <c r="I14" s="203"/>
      <c r="J14" s="203"/>
    </row>
    <row r="15" spans="1:10" s="3" customFormat="1" ht="18.399999999999999" customHeight="1" x14ac:dyDescent="0.25">
      <c r="A15" s="238"/>
      <c r="B15" s="228"/>
      <c r="C15" s="204" t="s">
        <v>1045</v>
      </c>
      <c r="D15" s="198">
        <v>2000000</v>
      </c>
      <c r="E15" s="42" t="s">
        <v>193</v>
      </c>
      <c r="F15" s="52" t="s">
        <v>620</v>
      </c>
      <c r="G15" s="201" t="s">
        <v>400</v>
      </c>
      <c r="H15" s="201" t="s">
        <v>635</v>
      </c>
      <c r="I15" s="201" t="s">
        <v>72</v>
      </c>
      <c r="J15" s="201" t="s">
        <v>1101</v>
      </c>
    </row>
    <row r="16" spans="1:10" s="3" customFormat="1" ht="43.5" customHeight="1" x14ac:dyDescent="0.25">
      <c r="A16" s="238"/>
      <c r="B16" s="228"/>
      <c r="C16" s="233"/>
      <c r="D16" s="199"/>
      <c r="E16" s="49" t="s">
        <v>602</v>
      </c>
      <c r="F16" s="54"/>
      <c r="G16" s="202"/>
      <c r="H16" s="202"/>
      <c r="I16" s="202"/>
      <c r="J16" s="202"/>
    </row>
    <row r="17" spans="1:10" s="3" customFormat="1" ht="64.150000000000006" customHeight="1" x14ac:dyDescent="0.25">
      <c r="A17" s="238"/>
      <c r="B17" s="228"/>
      <c r="C17" s="205"/>
      <c r="D17" s="200"/>
      <c r="E17" s="43" t="s">
        <v>624</v>
      </c>
      <c r="F17" s="53"/>
      <c r="G17" s="203"/>
      <c r="H17" s="203"/>
      <c r="I17" s="203"/>
      <c r="J17" s="203"/>
    </row>
    <row r="18" spans="1:10" s="3" customFormat="1" ht="60" x14ac:dyDescent="0.25">
      <c r="A18" s="238"/>
      <c r="B18" s="228"/>
      <c r="C18" s="77" t="s">
        <v>401</v>
      </c>
      <c r="D18" s="99">
        <v>500000</v>
      </c>
      <c r="E18" s="78" t="s">
        <v>193</v>
      </c>
      <c r="F18" s="79" t="s">
        <v>49</v>
      </c>
      <c r="G18" s="11" t="s">
        <v>400</v>
      </c>
      <c r="H18" s="11" t="s">
        <v>1046</v>
      </c>
      <c r="I18" s="11" t="s">
        <v>72</v>
      </c>
      <c r="J18" s="161" t="s">
        <v>1101</v>
      </c>
    </row>
    <row r="19" spans="1:10" s="3" customFormat="1" ht="21.4" customHeight="1" x14ac:dyDescent="0.25">
      <c r="A19" s="238"/>
      <c r="B19" s="228"/>
      <c r="C19" s="201" t="s">
        <v>402</v>
      </c>
      <c r="D19" s="198">
        <v>5000000</v>
      </c>
      <c r="E19" s="42" t="s">
        <v>193</v>
      </c>
      <c r="F19" s="52" t="s">
        <v>620</v>
      </c>
      <c r="G19" s="201" t="s">
        <v>400</v>
      </c>
      <c r="H19" s="201" t="s">
        <v>403</v>
      </c>
      <c r="I19" s="201" t="s">
        <v>72</v>
      </c>
      <c r="J19" s="201" t="s">
        <v>1101</v>
      </c>
    </row>
    <row r="20" spans="1:10" s="3" customFormat="1" ht="45" x14ac:dyDescent="0.25">
      <c r="A20" s="238"/>
      <c r="B20" s="229"/>
      <c r="C20" s="203"/>
      <c r="D20" s="200"/>
      <c r="E20" s="49" t="s">
        <v>602</v>
      </c>
      <c r="F20" s="53"/>
      <c r="G20" s="203"/>
      <c r="H20" s="203"/>
      <c r="I20" s="203"/>
      <c r="J20" s="203"/>
    </row>
    <row r="21" spans="1:10" s="3" customFormat="1" ht="18" customHeight="1" x14ac:dyDescent="0.25">
      <c r="A21" s="238"/>
      <c r="B21" s="227" t="s">
        <v>1062</v>
      </c>
      <c r="C21" s="230" t="s">
        <v>1047</v>
      </c>
      <c r="D21" s="189">
        <v>5000000</v>
      </c>
      <c r="E21" s="143" t="s">
        <v>193</v>
      </c>
      <c r="F21" s="149" t="s">
        <v>623</v>
      </c>
      <c r="G21" s="186" t="s">
        <v>636</v>
      </c>
      <c r="H21" s="186" t="s">
        <v>637</v>
      </c>
      <c r="I21" s="186" t="s">
        <v>72</v>
      </c>
      <c r="J21" s="186" t="s">
        <v>835</v>
      </c>
    </row>
    <row r="22" spans="1:10" s="3" customFormat="1" ht="43.9" customHeight="1" x14ac:dyDescent="0.25">
      <c r="A22" s="238"/>
      <c r="B22" s="228"/>
      <c r="C22" s="231"/>
      <c r="D22" s="190"/>
      <c r="E22" s="146" t="s">
        <v>602</v>
      </c>
      <c r="F22" s="152"/>
      <c r="G22" s="187"/>
      <c r="H22" s="187"/>
      <c r="I22" s="187"/>
      <c r="J22" s="187"/>
    </row>
    <row r="23" spans="1:10" s="3" customFormat="1" ht="16.5" customHeight="1" x14ac:dyDescent="0.25">
      <c r="A23" s="238"/>
      <c r="B23" s="228"/>
      <c r="C23" s="232"/>
      <c r="D23" s="191"/>
      <c r="E23" s="146" t="s">
        <v>624</v>
      </c>
      <c r="F23" s="150"/>
      <c r="G23" s="188"/>
      <c r="H23" s="188"/>
      <c r="I23" s="188"/>
      <c r="J23" s="188"/>
    </row>
    <row r="24" spans="1:10" s="3" customFormat="1" ht="18" customHeight="1" x14ac:dyDescent="0.25">
      <c r="A24" s="238"/>
      <c r="B24" s="228"/>
      <c r="C24" s="206" t="s">
        <v>565</v>
      </c>
      <c r="D24" s="189">
        <v>20000000</v>
      </c>
      <c r="E24" s="143" t="s">
        <v>193</v>
      </c>
      <c r="F24" s="149" t="s">
        <v>623</v>
      </c>
      <c r="G24" s="186" t="s">
        <v>404</v>
      </c>
      <c r="H24" s="186" t="s">
        <v>638</v>
      </c>
      <c r="I24" s="186" t="s">
        <v>72</v>
      </c>
      <c r="J24" s="186" t="s">
        <v>835</v>
      </c>
    </row>
    <row r="25" spans="1:10" s="3" customFormat="1" ht="45" x14ac:dyDescent="0.25">
      <c r="A25" s="238"/>
      <c r="B25" s="228"/>
      <c r="C25" s="207"/>
      <c r="D25" s="190"/>
      <c r="E25" s="146" t="s">
        <v>602</v>
      </c>
      <c r="F25" s="152"/>
      <c r="G25" s="187"/>
      <c r="H25" s="187"/>
      <c r="I25" s="187"/>
      <c r="J25" s="187"/>
    </row>
    <row r="26" spans="1:10" s="3" customFormat="1" ht="31.15" customHeight="1" x14ac:dyDescent="0.25">
      <c r="A26" s="238"/>
      <c r="B26" s="228"/>
      <c r="C26" s="208"/>
      <c r="D26" s="191"/>
      <c r="E26" s="144" t="s">
        <v>624</v>
      </c>
      <c r="F26" s="150"/>
      <c r="G26" s="188"/>
      <c r="H26" s="188"/>
      <c r="I26" s="188"/>
      <c r="J26" s="188"/>
    </row>
    <row r="27" spans="1:10" s="3" customFormat="1" ht="31.15" customHeight="1" x14ac:dyDescent="0.25">
      <c r="A27" s="238"/>
      <c r="B27" s="228"/>
      <c r="C27" s="206" t="s">
        <v>1048</v>
      </c>
      <c r="D27" s="234">
        <v>12500000</v>
      </c>
      <c r="E27" s="146" t="s">
        <v>193</v>
      </c>
      <c r="F27" s="152" t="s">
        <v>49</v>
      </c>
      <c r="G27" s="192" t="s">
        <v>811</v>
      </c>
      <c r="H27" s="192" t="s">
        <v>812</v>
      </c>
      <c r="I27" s="192" t="s">
        <v>72</v>
      </c>
      <c r="J27" s="186" t="s">
        <v>83</v>
      </c>
    </row>
    <row r="28" spans="1:10" s="3" customFormat="1" ht="31.15" customHeight="1" x14ac:dyDescent="0.25">
      <c r="A28" s="238"/>
      <c r="B28" s="228"/>
      <c r="C28" s="207"/>
      <c r="D28" s="235"/>
      <c r="E28" s="146" t="s">
        <v>99</v>
      </c>
      <c r="F28" s="152"/>
      <c r="G28" s="193"/>
      <c r="H28" s="187"/>
      <c r="I28" s="193"/>
      <c r="J28" s="187"/>
    </row>
    <row r="29" spans="1:10" s="3" customFormat="1" ht="136.15" customHeight="1" x14ac:dyDescent="0.25">
      <c r="A29" s="238"/>
      <c r="B29" s="228"/>
      <c r="C29" s="208"/>
      <c r="D29" s="236"/>
      <c r="E29" s="146" t="s">
        <v>602</v>
      </c>
      <c r="F29" s="152"/>
      <c r="G29" s="194"/>
      <c r="H29" s="188"/>
      <c r="I29" s="194"/>
      <c r="J29" s="188"/>
    </row>
    <row r="30" spans="1:10" s="3" customFormat="1" ht="19.149999999999999" customHeight="1" x14ac:dyDescent="0.25">
      <c r="A30" s="238"/>
      <c r="B30" s="228"/>
      <c r="C30" s="192" t="s">
        <v>405</v>
      </c>
      <c r="D30" s="189">
        <v>12000000</v>
      </c>
      <c r="E30" s="143" t="s">
        <v>193</v>
      </c>
      <c r="F30" s="149" t="s">
        <v>620</v>
      </c>
      <c r="G30" s="186" t="s">
        <v>404</v>
      </c>
      <c r="H30" s="186" t="s">
        <v>625</v>
      </c>
      <c r="I30" s="186" t="s">
        <v>72</v>
      </c>
      <c r="J30" s="186" t="s">
        <v>835</v>
      </c>
    </row>
    <row r="31" spans="1:10" s="3" customFormat="1" ht="42" customHeight="1" x14ac:dyDescent="0.25">
      <c r="A31" s="238"/>
      <c r="B31" s="228"/>
      <c r="C31" s="193"/>
      <c r="D31" s="190"/>
      <c r="E31" s="146" t="s">
        <v>602</v>
      </c>
      <c r="F31" s="152"/>
      <c r="G31" s="187"/>
      <c r="H31" s="187"/>
      <c r="I31" s="187"/>
      <c r="J31" s="187"/>
    </row>
    <row r="32" spans="1:10" s="3" customFormat="1" ht="16.899999999999999" customHeight="1" x14ac:dyDescent="0.25">
      <c r="A32" s="238"/>
      <c r="B32" s="228"/>
      <c r="C32" s="194"/>
      <c r="D32" s="191"/>
      <c r="E32" s="146" t="s">
        <v>624</v>
      </c>
      <c r="F32" s="150"/>
      <c r="G32" s="188"/>
      <c r="H32" s="188"/>
      <c r="I32" s="188"/>
      <c r="J32" s="188"/>
    </row>
    <row r="33" spans="1:10" s="3" customFormat="1" ht="16.149999999999999" customHeight="1" x14ac:dyDescent="0.25">
      <c r="A33" s="238"/>
      <c r="B33" s="228"/>
      <c r="C33" s="186" t="s">
        <v>566</v>
      </c>
      <c r="D33" s="189">
        <v>15000000</v>
      </c>
      <c r="E33" s="143" t="s">
        <v>193</v>
      </c>
      <c r="F33" s="149" t="s">
        <v>623</v>
      </c>
      <c r="G33" s="186" t="s">
        <v>627</v>
      </c>
      <c r="H33" s="186" t="s">
        <v>406</v>
      </c>
      <c r="I33" s="186" t="s">
        <v>72</v>
      </c>
      <c r="J33" s="186"/>
    </row>
    <row r="34" spans="1:10" s="3" customFormat="1" ht="42" customHeight="1" x14ac:dyDescent="0.25">
      <c r="A34" s="238"/>
      <c r="B34" s="228"/>
      <c r="C34" s="187"/>
      <c r="D34" s="190"/>
      <c r="E34" s="146" t="s">
        <v>602</v>
      </c>
      <c r="F34" s="152"/>
      <c r="G34" s="187"/>
      <c r="H34" s="187"/>
      <c r="I34" s="187"/>
      <c r="J34" s="187"/>
    </row>
    <row r="35" spans="1:10" s="3" customFormat="1" ht="16.149999999999999" customHeight="1" x14ac:dyDescent="0.25">
      <c r="A35" s="238"/>
      <c r="B35" s="228"/>
      <c r="C35" s="188"/>
      <c r="D35" s="191"/>
      <c r="E35" s="144" t="s">
        <v>624</v>
      </c>
      <c r="F35" s="150"/>
      <c r="G35" s="188"/>
      <c r="H35" s="188"/>
      <c r="I35" s="188"/>
      <c r="J35" s="188"/>
    </row>
    <row r="36" spans="1:10" s="3" customFormat="1" ht="19.899999999999999" customHeight="1" x14ac:dyDescent="0.25">
      <c r="A36" s="238"/>
      <c r="B36" s="228"/>
      <c r="C36" s="186" t="s">
        <v>407</v>
      </c>
      <c r="D36" s="234">
        <v>2000000</v>
      </c>
      <c r="E36" s="77" t="s">
        <v>193</v>
      </c>
      <c r="F36" s="149" t="s">
        <v>623</v>
      </c>
      <c r="G36" s="186" t="s">
        <v>408</v>
      </c>
      <c r="H36" s="186" t="s">
        <v>639</v>
      </c>
      <c r="I36" s="186" t="s">
        <v>72</v>
      </c>
      <c r="J36" s="186"/>
    </row>
    <row r="37" spans="1:10" s="3" customFormat="1" ht="46.5" customHeight="1" x14ac:dyDescent="0.25">
      <c r="A37" s="238"/>
      <c r="B37" s="228"/>
      <c r="C37" s="187"/>
      <c r="D37" s="235"/>
      <c r="E37" s="146" t="s">
        <v>602</v>
      </c>
      <c r="F37" s="141"/>
      <c r="G37" s="187"/>
      <c r="H37" s="187"/>
      <c r="I37" s="187"/>
      <c r="J37" s="187"/>
    </row>
    <row r="38" spans="1:10" s="3" customFormat="1" ht="19.5" customHeight="1" x14ac:dyDescent="0.25">
      <c r="A38" s="238"/>
      <c r="B38" s="228"/>
      <c r="C38" s="188"/>
      <c r="D38" s="236"/>
      <c r="E38" s="146" t="s">
        <v>624</v>
      </c>
      <c r="F38" s="140"/>
      <c r="G38" s="188"/>
      <c r="H38" s="188"/>
      <c r="I38" s="188"/>
      <c r="J38" s="188"/>
    </row>
    <row r="39" spans="1:10" s="3" customFormat="1" ht="13.9" customHeight="1" x14ac:dyDescent="0.25">
      <c r="A39" s="238"/>
      <c r="B39" s="228"/>
      <c r="C39" s="186" t="s">
        <v>409</v>
      </c>
      <c r="D39" s="189">
        <v>500000</v>
      </c>
      <c r="E39" s="143" t="s">
        <v>193</v>
      </c>
      <c r="F39" s="149" t="s">
        <v>618</v>
      </c>
      <c r="G39" s="192" t="s">
        <v>410</v>
      </c>
      <c r="H39" s="192" t="s">
        <v>411</v>
      </c>
      <c r="I39" s="192" t="s">
        <v>72</v>
      </c>
      <c r="J39" s="186" t="s">
        <v>1050</v>
      </c>
    </row>
    <row r="40" spans="1:10" s="3" customFormat="1" ht="42" customHeight="1" x14ac:dyDescent="0.25">
      <c r="A40" s="238"/>
      <c r="B40" s="228"/>
      <c r="C40" s="187"/>
      <c r="D40" s="190"/>
      <c r="E40" s="146" t="s">
        <v>602</v>
      </c>
      <c r="F40" s="156"/>
      <c r="G40" s="193"/>
      <c r="H40" s="193"/>
      <c r="I40" s="193"/>
      <c r="J40" s="187"/>
    </row>
    <row r="41" spans="1:10" s="3" customFormat="1" ht="20.65" customHeight="1" x14ac:dyDescent="0.25">
      <c r="A41" s="238"/>
      <c r="B41" s="228"/>
      <c r="C41" s="188"/>
      <c r="D41" s="191"/>
      <c r="E41" s="144" t="s">
        <v>624</v>
      </c>
      <c r="F41" s="157"/>
      <c r="G41" s="194"/>
      <c r="H41" s="194"/>
      <c r="I41" s="194"/>
      <c r="J41" s="188"/>
    </row>
    <row r="42" spans="1:10" s="3" customFormat="1" ht="18.399999999999999" customHeight="1" x14ac:dyDescent="0.25">
      <c r="A42" s="238"/>
      <c r="B42" s="228"/>
      <c r="C42" s="186" t="s">
        <v>412</v>
      </c>
      <c r="D42" s="234">
        <v>2000000</v>
      </c>
      <c r="E42" s="146" t="s">
        <v>193</v>
      </c>
      <c r="F42" s="149" t="s">
        <v>620</v>
      </c>
      <c r="G42" s="186" t="s">
        <v>413</v>
      </c>
      <c r="H42" s="186" t="s">
        <v>640</v>
      </c>
      <c r="I42" s="186" t="s">
        <v>72</v>
      </c>
      <c r="J42" s="186" t="s">
        <v>1112</v>
      </c>
    </row>
    <row r="43" spans="1:10" s="3" customFormat="1" ht="45" x14ac:dyDescent="0.25">
      <c r="A43" s="238"/>
      <c r="B43" s="228"/>
      <c r="C43" s="187"/>
      <c r="D43" s="235"/>
      <c r="E43" s="146" t="s">
        <v>602</v>
      </c>
      <c r="F43" s="141"/>
      <c r="G43" s="187"/>
      <c r="H43" s="187"/>
      <c r="I43" s="187"/>
      <c r="J43" s="187"/>
    </row>
    <row r="44" spans="1:10" s="3" customFormat="1" x14ac:dyDescent="0.25">
      <c r="A44" s="238"/>
      <c r="B44" s="228"/>
      <c r="C44" s="187"/>
      <c r="D44" s="235"/>
      <c r="E44" s="146" t="s">
        <v>624</v>
      </c>
      <c r="F44" s="141"/>
      <c r="G44" s="187"/>
      <c r="H44" s="187"/>
      <c r="I44" s="187"/>
      <c r="J44" s="187"/>
    </row>
    <row r="45" spans="1:10" s="3" customFormat="1" x14ac:dyDescent="0.25">
      <c r="A45" s="238"/>
      <c r="B45" s="228"/>
      <c r="C45" s="187"/>
      <c r="D45" s="235"/>
      <c r="E45" s="146" t="s">
        <v>603</v>
      </c>
      <c r="F45" s="141"/>
      <c r="G45" s="187"/>
      <c r="H45" s="187"/>
      <c r="I45" s="187"/>
      <c r="J45" s="187"/>
    </row>
    <row r="46" spans="1:10" s="3" customFormat="1" x14ac:dyDescent="0.25">
      <c r="A46" s="239"/>
      <c r="B46" s="229"/>
      <c r="C46" s="188"/>
      <c r="D46" s="236"/>
      <c r="E46" s="146" t="s">
        <v>607</v>
      </c>
      <c r="F46" s="140"/>
      <c r="G46" s="188"/>
      <c r="H46" s="188"/>
      <c r="I46" s="188"/>
      <c r="J46" s="188"/>
    </row>
    <row r="47" spans="1:10" s="3" customFormat="1" ht="18" customHeight="1" x14ac:dyDescent="0.25">
      <c r="A47" s="221"/>
      <c r="B47" s="212" t="s">
        <v>1063</v>
      </c>
      <c r="C47" s="224" t="s">
        <v>414</v>
      </c>
      <c r="D47" s="198">
        <v>15000000</v>
      </c>
      <c r="E47" s="42" t="s">
        <v>193</v>
      </c>
      <c r="F47" s="52" t="s">
        <v>620</v>
      </c>
      <c r="G47" s="201" t="s">
        <v>415</v>
      </c>
      <c r="H47" s="201" t="s">
        <v>641</v>
      </c>
      <c r="I47" s="201" t="s">
        <v>72</v>
      </c>
      <c r="J47" s="201" t="s">
        <v>83</v>
      </c>
    </row>
    <row r="48" spans="1:10" s="3" customFormat="1" ht="41.65" customHeight="1" x14ac:dyDescent="0.25">
      <c r="A48" s="222"/>
      <c r="B48" s="228"/>
      <c r="C48" s="225"/>
      <c r="D48" s="199"/>
      <c r="E48" s="49" t="s">
        <v>602</v>
      </c>
      <c r="F48" s="54"/>
      <c r="G48" s="202"/>
      <c r="H48" s="202"/>
      <c r="I48" s="202"/>
      <c r="J48" s="202"/>
    </row>
    <row r="49" spans="1:10" s="3" customFormat="1" x14ac:dyDescent="0.25">
      <c r="A49" s="222"/>
      <c r="B49" s="228"/>
      <c r="C49" s="225"/>
      <c r="D49" s="199"/>
      <c r="E49" s="49" t="s">
        <v>624</v>
      </c>
      <c r="F49" s="54"/>
      <c r="G49" s="202"/>
      <c r="H49" s="202"/>
      <c r="I49" s="202"/>
      <c r="J49" s="202"/>
    </row>
    <row r="50" spans="1:10" s="3" customFormat="1" x14ac:dyDescent="0.25">
      <c r="A50" s="222"/>
      <c r="B50" s="228"/>
      <c r="C50" s="225"/>
      <c r="D50" s="199"/>
      <c r="E50" s="49" t="s">
        <v>608</v>
      </c>
      <c r="F50" s="54"/>
      <c r="G50" s="202"/>
      <c r="H50" s="202"/>
      <c r="I50" s="202"/>
      <c r="J50" s="202"/>
    </row>
    <row r="51" spans="1:10" s="3" customFormat="1" ht="30" x14ac:dyDescent="0.25">
      <c r="A51" s="222"/>
      <c r="B51" s="228"/>
      <c r="C51" s="226"/>
      <c r="D51" s="200"/>
      <c r="E51" s="43" t="s">
        <v>63</v>
      </c>
      <c r="F51" s="53"/>
      <c r="G51" s="203"/>
      <c r="H51" s="203"/>
      <c r="I51" s="203"/>
      <c r="J51" s="203"/>
    </row>
    <row r="52" spans="1:10" s="3" customFormat="1" ht="19.5" customHeight="1" x14ac:dyDescent="0.25">
      <c r="A52" s="222"/>
      <c r="B52" s="228"/>
      <c r="C52" s="201" t="s">
        <v>416</v>
      </c>
      <c r="D52" s="218">
        <v>35000000</v>
      </c>
      <c r="E52" s="49" t="s">
        <v>193</v>
      </c>
      <c r="F52" s="52" t="s">
        <v>620</v>
      </c>
      <c r="G52" s="201" t="s">
        <v>417</v>
      </c>
      <c r="H52" s="201" t="s">
        <v>642</v>
      </c>
      <c r="I52" s="201" t="s">
        <v>72</v>
      </c>
      <c r="J52" s="201" t="s">
        <v>202</v>
      </c>
    </row>
    <row r="53" spans="1:10" s="3" customFormat="1" ht="45" x14ac:dyDescent="0.25">
      <c r="A53" s="222"/>
      <c r="B53" s="228"/>
      <c r="C53" s="202"/>
      <c r="D53" s="219"/>
      <c r="E53" s="49" t="s">
        <v>602</v>
      </c>
      <c r="F53" s="45"/>
      <c r="G53" s="202"/>
      <c r="H53" s="202"/>
      <c r="I53" s="202"/>
      <c r="J53" s="202"/>
    </row>
    <row r="54" spans="1:10" s="3" customFormat="1" x14ac:dyDescent="0.25">
      <c r="A54" s="222"/>
      <c r="B54" s="228"/>
      <c r="C54" s="202"/>
      <c r="D54" s="219"/>
      <c r="E54" s="49" t="s">
        <v>624</v>
      </c>
      <c r="F54" s="45"/>
      <c r="G54" s="202"/>
      <c r="H54" s="202"/>
      <c r="I54" s="202"/>
      <c r="J54" s="202"/>
    </row>
    <row r="55" spans="1:10" s="3" customFormat="1" x14ac:dyDescent="0.25">
      <c r="A55" s="222"/>
      <c r="B55" s="228"/>
      <c r="C55" s="202"/>
      <c r="D55" s="219"/>
      <c r="E55" s="49" t="s">
        <v>608</v>
      </c>
      <c r="F55" s="45"/>
      <c r="G55" s="202"/>
      <c r="H55" s="202"/>
      <c r="I55" s="202"/>
      <c r="J55" s="202"/>
    </row>
    <row r="56" spans="1:10" s="3" customFormat="1" ht="30" x14ac:dyDescent="0.25">
      <c r="A56" s="222"/>
      <c r="B56" s="228"/>
      <c r="C56" s="203"/>
      <c r="D56" s="220"/>
      <c r="E56" s="49" t="s">
        <v>63</v>
      </c>
      <c r="F56" s="41"/>
      <c r="G56" s="203"/>
      <c r="H56" s="203"/>
      <c r="I56" s="203"/>
      <c r="J56" s="203"/>
    </row>
    <row r="57" spans="1:10" s="3" customFormat="1" ht="22.5" customHeight="1" x14ac:dyDescent="0.25">
      <c r="A57" s="222"/>
      <c r="B57" s="228"/>
      <c r="C57" s="224" t="s">
        <v>418</v>
      </c>
      <c r="D57" s="198">
        <v>20000000</v>
      </c>
      <c r="E57" s="42" t="s">
        <v>193</v>
      </c>
      <c r="F57" s="52" t="s">
        <v>620</v>
      </c>
      <c r="G57" s="201" t="s">
        <v>644</v>
      </c>
      <c r="H57" s="201" t="s">
        <v>643</v>
      </c>
      <c r="I57" s="201" t="s">
        <v>72</v>
      </c>
      <c r="J57" s="201" t="s">
        <v>1051</v>
      </c>
    </row>
    <row r="58" spans="1:10" s="3" customFormat="1" ht="45" x14ac:dyDescent="0.25">
      <c r="A58" s="222"/>
      <c r="B58" s="228"/>
      <c r="C58" s="225"/>
      <c r="D58" s="199"/>
      <c r="E58" s="49" t="s">
        <v>602</v>
      </c>
      <c r="F58" s="54"/>
      <c r="G58" s="202"/>
      <c r="H58" s="202"/>
      <c r="I58" s="202"/>
      <c r="J58" s="202"/>
    </row>
    <row r="59" spans="1:10" s="3" customFormat="1" x14ac:dyDescent="0.25">
      <c r="A59" s="222"/>
      <c r="B59" s="228"/>
      <c r="C59" s="225"/>
      <c r="D59" s="199"/>
      <c r="E59" s="49" t="s">
        <v>624</v>
      </c>
      <c r="F59" s="54"/>
      <c r="G59" s="202"/>
      <c r="H59" s="202"/>
      <c r="I59" s="202"/>
      <c r="J59" s="202"/>
    </row>
    <row r="60" spans="1:10" s="3" customFormat="1" x14ac:dyDescent="0.25">
      <c r="A60" s="222"/>
      <c r="B60" s="228"/>
      <c r="C60" s="225"/>
      <c r="D60" s="199"/>
      <c r="E60" s="49" t="s">
        <v>608</v>
      </c>
      <c r="F60" s="54"/>
      <c r="G60" s="202"/>
      <c r="H60" s="202"/>
      <c r="I60" s="202"/>
      <c r="J60" s="202"/>
    </row>
    <row r="61" spans="1:10" s="3" customFormat="1" ht="30" x14ac:dyDescent="0.25">
      <c r="A61" s="222"/>
      <c r="B61" s="228"/>
      <c r="C61" s="226"/>
      <c r="D61" s="200"/>
      <c r="E61" s="43" t="s">
        <v>63</v>
      </c>
      <c r="F61" s="53"/>
      <c r="G61" s="203"/>
      <c r="H61" s="203"/>
      <c r="I61" s="203"/>
      <c r="J61" s="203"/>
    </row>
    <row r="62" spans="1:10" s="3" customFormat="1" ht="16.899999999999999" customHeight="1" x14ac:dyDescent="0.25">
      <c r="A62" s="222"/>
      <c r="B62" s="228"/>
      <c r="C62" s="186" t="s">
        <v>1016</v>
      </c>
      <c r="D62" s="218">
        <v>500000</v>
      </c>
      <c r="E62" s="49" t="s">
        <v>193</v>
      </c>
      <c r="F62" s="52" t="s">
        <v>620</v>
      </c>
      <c r="G62" s="201" t="s">
        <v>419</v>
      </c>
      <c r="H62" s="201" t="s">
        <v>645</v>
      </c>
      <c r="I62" s="201" t="s">
        <v>72</v>
      </c>
      <c r="J62" s="201" t="s">
        <v>1052</v>
      </c>
    </row>
    <row r="63" spans="1:10" s="3" customFormat="1" ht="45" x14ac:dyDescent="0.25">
      <c r="A63" s="222"/>
      <c r="B63" s="228"/>
      <c r="C63" s="187"/>
      <c r="D63" s="219"/>
      <c r="E63" s="49" t="s">
        <v>602</v>
      </c>
      <c r="F63" s="45"/>
      <c r="G63" s="202"/>
      <c r="H63" s="202"/>
      <c r="I63" s="202"/>
      <c r="J63" s="202"/>
    </row>
    <row r="64" spans="1:10" s="3" customFormat="1" x14ac:dyDescent="0.25">
      <c r="A64" s="222"/>
      <c r="B64" s="228"/>
      <c r="C64" s="187"/>
      <c r="D64" s="219"/>
      <c r="E64" s="49" t="s">
        <v>624</v>
      </c>
      <c r="F64" s="45"/>
      <c r="G64" s="202"/>
      <c r="H64" s="202"/>
      <c r="I64" s="202"/>
      <c r="J64" s="202"/>
    </row>
    <row r="65" spans="1:10" s="3" customFormat="1" ht="30" x14ac:dyDescent="0.25">
      <c r="A65" s="222"/>
      <c r="B65" s="228"/>
      <c r="C65" s="187"/>
      <c r="D65" s="219"/>
      <c r="E65" s="49" t="s">
        <v>63</v>
      </c>
      <c r="F65" s="45"/>
      <c r="G65" s="202"/>
      <c r="H65" s="202"/>
      <c r="I65" s="202"/>
      <c r="J65" s="202"/>
    </row>
    <row r="66" spans="1:10" s="3" customFormat="1" ht="45.4" customHeight="1" x14ac:dyDescent="0.25">
      <c r="A66" s="222"/>
      <c r="B66" s="228"/>
      <c r="C66" s="188"/>
      <c r="D66" s="220"/>
      <c r="E66" s="49" t="s">
        <v>608</v>
      </c>
      <c r="F66" s="41"/>
      <c r="G66" s="203"/>
      <c r="H66" s="203"/>
      <c r="I66" s="203"/>
      <c r="J66" s="203"/>
    </row>
    <row r="67" spans="1:10" s="3" customFormat="1" ht="16.899999999999999" customHeight="1" x14ac:dyDescent="0.25">
      <c r="A67" s="222"/>
      <c r="B67" s="228"/>
      <c r="C67" s="201" t="s">
        <v>420</v>
      </c>
      <c r="D67" s="198">
        <v>2500000</v>
      </c>
      <c r="E67" s="42" t="s">
        <v>193</v>
      </c>
      <c r="F67" s="52" t="s">
        <v>620</v>
      </c>
      <c r="G67" s="201" t="s">
        <v>421</v>
      </c>
      <c r="H67" s="201" t="s">
        <v>422</v>
      </c>
      <c r="I67" s="201" t="s">
        <v>72</v>
      </c>
      <c r="J67" s="201" t="s">
        <v>83</v>
      </c>
    </row>
    <row r="68" spans="1:10" s="3" customFormat="1" ht="44.65" customHeight="1" x14ac:dyDescent="0.25">
      <c r="A68" s="222"/>
      <c r="B68" s="228"/>
      <c r="C68" s="202"/>
      <c r="D68" s="199"/>
      <c r="E68" s="49" t="s">
        <v>602</v>
      </c>
      <c r="F68" s="54"/>
      <c r="G68" s="202"/>
      <c r="H68" s="202"/>
      <c r="I68" s="202"/>
      <c r="J68" s="202"/>
    </row>
    <row r="69" spans="1:10" s="3" customFormat="1" ht="17.649999999999999" customHeight="1" x14ac:dyDescent="0.25">
      <c r="A69" s="222"/>
      <c r="B69" s="228"/>
      <c r="C69" s="202"/>
      <c r="D69" s="199"/>
      <c r="E69" s="49" t="s">
        <v>624</v>
      </c>
      <c r="F69" s="54"/>
      <c r="G69" s="202"/>
      <c r="H69" s="202"/>
      <c r="I69" s="202"/>
      <c r="J69" s="202"/>
    </row>
    <row r="70" spans="1:10" s="3" customFormat="1" ht="16.5" customHeight="1" x14ac:dyDescent="0.25">
      <c r="A70" s="222"/>
      <c r="B70" s="228"/>
      <c r="C70" s="202"/>
      <c r="D70" s="199"/>
      <c r="E70" s="49" t="s">
        <v>63</v>
      </c>
      <c r="F70" s="54"/>
      <c r="G70" s="202"/>
      <c r="H70" s="202"/>
      <c r="I70" s="202"/>
      <c r="J70" s="202"/>
    </row>
    <row r="71" spans="1:10" s="3" customFormat="1" ht="16.5" customHeight="1" x14ac:dyDescent="0.25">
      <c r="A71" s="222"/>
      <c r="B71" s="228"/>
      <c r="C71" s="203"/>
      <c r="D71" s="200"/>
      <c r="E71" s="43" t="s">
        <v>608</v>
      </c>
      <c r="F71" s="53"/>
      <c r="G71" s="203"/>
      <c r="H71" s="203"/>
      <c r="I71" s="203"/>
      <c r="J71" s="203"/>
    </row>
    <row r="72" spans="1:10" s="3" customFormat="1" ht="16.5" customHeight="1" x14ac:dyDescent="0.25">
      <c r="A72" s="222"/>
      <c r="B72" s="228"/>
      <c r="C72" s="224" t="s">
        <v>423</v>
      </c>
      <c r="D72" s="218">
        <v>500000</v>
      </c>
      <c r="E72" s="49" t="s">
        <v>193</v>
      </c>
      <c r="F72" s="52" t="s">
        <v>618</v>
      </c>
      <c r="G72" s="201" t="s">
        <v>424</v>
      </c>
      <c r="H72" s="201" t="s">
        <v>646</v>
      </c>
      <c r="I72" s="201" t="s">
        <v>72</v>
      </c>
      <c r="J72" s="201" t="s">
        <v>1050</v>
      </c>
    </row>
    <row r="73" spans="1:10" s="3" customFormat="1" ht="45" x14ac:dyDescent="0.25">
      <c r="A73" s="222"/>
      <c r="B73" s="228"/>
      <c r="C73" s="225"/>
      <c r="D73" s="219"/>
      <c r="E73" s="49" t="s">
        <v>602</v>
      </c>
      <c r="F73" s="45"/>
      <c r="G73" s="202"/>
      <c r="H73" s="202"/>
      <c r="I73" s="202"/>
      <c r="J73" s="202"/>
    </row>
    <row r="74" spans="1:10" s="3" customFormat="1" x14ac:dyDescent="0.25">
      <c r="A74" s="222"/>
      <c r="B74" s="228"/>
      <c r="C74" s="226"/>
      <c r="D74" s="220"/>
      <c r="E74" s="49" t="s">
        <v>624</v>
      </c>
      <c r="F74" s="41"/>
      <c r="G74" s="203"/>
      <c r="H74" s="203"/>
      <c r="I74" s="203"/>
      <c r="J74" s="203"/>
    </row>
    <row r="75" spans="1:10" s="3" customFormat="1" ht="28.15" customHeight="1" x14ac:dyDescent="0.25">
      <c r="A75" s="222"/>
      <c r="B75" s="228"/>
      <c r="C75" s="201" t="s">
        <v>425</v>
      </c>
      <c r="D75" s="198">
        <v>1500000</v>
      </c>
      <c r="E75" s="42" t="s">
        <v>193</v>
      </c>
      <c r="F75" s="52" t="s">
        <v>620</v>
      </c>
      <c r="G75" s="201" t="s">
        <v>426</v>
      </c>
      <c r="H75" s="201" t="s">
        <v>647</v>
      </c>
      <c r="I75" s="201" t="s">
        <v>72</v>
      </c>
      <c r="J75" s="201" t="s">
        <v>1053</v>
      </c>
    </row>
    <row r="76" spans="1:10" s="3" customFormat="1" ht="45" x14ac:dyDescent="0.25">
      <c r="A76" s="222"/>
      <c r="B76" s="229"/>
      <c r="C76" s="203"/>
      <c r="D76" s="200"/>
      <c r="E76" s="43" t="s">
        <v>602</v>
      </c>
      <c r="F76" s="53"/>
      <c r="G76" s="203"/>
      <c r="H76" s="203"/>
      <c r="I76" s="203"/>
      <c r="J76" s="203"/>
    </row>
    <row r="77" spans="1:10" s="3" customFormat="1" ht="42" customHeight="1" x14ac:dyDescent="0.25">
      <c r="A77" s="222"/>
      <c r="B77" s="215" t="s">
        <v>1064</v>
      </c>
      <c r="C77" s="186" t="s">
        <v>1017</v>
      </c>
      <c r="D77" s="218">
        <v>30000000</v>
      </c>
      <c r="E77" s="49" t="s">
        <v>602</v>
      </c>
      <c r="F77" s="52" t="s">
        <v>620</v>
      </c>
      <c r="G77" s="201" t="s">
        <v>427</v>
      </c>
      <c r="H77" s="201" t="s">
        <v>428</v>
      </c>
      <c r="I77" s="201" t="s">
        <v>1102</v>
      </c>
      <c r="J77" s="201" t="s">
        <v>1054</v>
      </c>
    </row>
    <row r="78" spans="1:10" s="3" customFormat="1" ht="59.65" customHeight="1" x14ac:dyDescent="0.25">
      <c r="A78" s="222"/>
      <c r="B78" s="216"/>
      <c r="C78" s="188"/>
      <c r="D78" s="220"/>
      <c r="E78" s="49" t="s">
        <v>608</v>
      </c>
      <c r="F78" s="41"/>
      <c r="G78" s="203"/>
      <c r="H78" s="203"/>
      <c r="I78" s="203"/>
      <c r="J78" s="203"/>
    </row>
    <row r="79" spans="1:10" s="3" customFormat="1" ht="19.5" customHeight="1" x14ac:dyDescent="0.25">
      <c r="A79" s="222"/>
      <c r="B79" s="216"/>
      <c r="C79" s="186" t="s">
        <v>1018</v>
      </c>
      <c r="D79" s="198">
        <v>15000000</v>
      </c>
      <c r="E79" s="42" t="s">
        <v>193</v>
      </c>
      <c r="F79" s="52" t="s">
        <v>620</v>
      </c>
      <c r="G79" s="201" t="s">
        <v>429</v>
      </c>
      <c r="H79" s="201" t="s">
        <v>430</v>
      </c>
      <c r="I79" s="201" t="s">
        <v>1102</v>
      </c>
      <c r="J79" s="201"/>
    </row>
    <row r="80" spans="1:10" s="3" customFormat="1" ht="45" x14ac:dyDescent="0.25">
      <c r="A80" s="222"/>
      <c r="B80" s="216"/>
      <c r="C80" s="187"/>
      <c r="D80" s="199"/>
      <c r="E80" s="49" t="s">
        <v>602</v>
      </c>
      <c r="F80" s="54"/>
      <c r="G80" s="202"/>
      <c r="H80" s="202"/>
      <c r="I80" s="202"/>
      <c r="J80" s="202"/>
    </row>
    <row r="81" spans="1:10" s="3" customFormat="1" x14ac:dyDescent="0.25">
      <c r="A81" s="222"/>
      <c r="B81" s="216"/>
      <c r="C81" s="188"/>
      <c r="D81" s="200"/>
      <c r="E81" s="43" t="s">
        <v>624</v>
      </c>
      <c r="F81" s="53"/>
      <c r="G81" s="203"/>
      <c r="H81" s="203"/>
      <c r="I81" s="203"/>
      <c r="J81" s="203"/>
    </row>
    <row r="82" spans="1:10" s="3" customFormat="1" ht="19.149999999999999" customHeight="1" x14ac:dyDescent="0.25">
      <c r="A82" s="222"/>
      <c r="B82" s="216"/>
      <c r="C82" s="377" t="s">
        <v>1191</v>
      </c>
      <c r="D82" s="218">
        <v>25000000</v>
      </c>
      <c r="E82" s="49" t="s">
        <v>193</v>
      </c>
      <c r="F82" s="52" t="s">
        <v>620</v>
      </c>
      <c r="G82" s="201" t="s">
        <v>431</v>
      </c>
      <c r="H82" s="201" t="s">
        <v>430</v>
      </c>
      <c r="I82" s="201" t="s">
        <v>1102</v>
      </c>
      <c r="J82" s="201"/>
    </row>
    <row r="83" spans="1:10" s="3" customFormat="1" ht="45" x14ac:dyDescent="0.25">
      <c r="A83" s="222"/>
      <c r="B83" s="216"/>
      <c r="C83" s="378"/>
      <c r="D83" s="219"/>
      <c r="E83" s="49" t="s">
        <v>602</v>
      </c>
      <c r="F83" s="45"/>
      <c r="G83" s="202"/>
      <c r="H83" s="202"/>
      <c r="I83" s="202"/>
      <c r="J83" s="202"/>
    </row>
    <row r="84" spans="1:10" s="3" customFormat="1" x14ac:dyDescent="0.25">
      <c r="A84" s="222"/>
      <c r="B84" s="216"/>
      <c r="C84" s="379"/>
      <c r="D84" s="220"/>
      <c r="E84" s="49" t="s">
        <v>624</v>
      </c>
      <c r="F84" s="41"/>
      <c r="G84" s="203"/>
      <c r="H84" s="203"/>
      <c r="I84" s="203"/>
      <c r="J84" s="203"/>
    </row>
    <row r="85" spans="1:10" s="3" customFormat="1" ht="18" customHeight="1" x14ac:dyDescent="0.25">
      <c r="A85" s="222"/>
      <c r="B85" s="216"/>
      <c r="C85" s="380" t="s">
        <v>1192</v>
      </c>
      <c r="D85" s="198">
        <v>3000000</v>
      </c>
      <c r="E85" s="42" t="s">
        <v>193</v>
      </c>
      <c r="F85" s="52" t="s">
        <v>620</v>
      </c>
      <c r="G85" s="201" t="s">
        <v>432</v>
      </c>
      <c r="H85" s="201" t="s">
        <v>430</v>
      </c>
      <c r="I85" s="201" t="s">
        <v>1102</v>
      </c>
      <c r="J85" s="201"/>
    </row>
    <row r="86" spans="1:10" s="3" customFormat="1" ht="45" x14ac:dyDescent="0.25">
      <c r="A86" s="222"/>
      <c r="B86" s="216"/>
      <c r="C86" s="381"/>
      <c r="D86" s="199"/>
      <c r="E86" s="49" t="s">
        <v>602</v>
      </c>
      <c r="F86" s="54"/>
      <c r="G86" s="202"/>
      <c r="H86" s="202"/>
      <c r="I86" s="202"/>
      <c r="J86" s="202"/>
    </row>
    <row r="87" spans="1:10" s="3" customFormat="1" x14ac:dyDescent="0.25">
      <c r="A87" s="222"/>
      <c r="B87" s="216"/>
      <c r="C87" s="382"/>
      <c r="D87" s="200"/>
      <c r="E87" s="43" t="s">
        <v>624</v>
      </c>
      <c r="F87" s="53"/>
      <c r="G87" s="203"/>
      <c r="H87" s="203"/>
      <c r="I87" s="203"/>
      <c r="J87" s="203"/>
    </row>
    <row r="88" spans="1:10" s="3" customFormat="1" ht="18.399999999999999" customHeight="1" x14ac:dyDescent="0.25">
      <c r="A88" s="222"/>
      <c r="B88" s="216"/>
      <c r="C88" s="201" t="s">
        <v>433</v>
      </c>
      <c r="D88" s="218">
        <v>1500000</v>
      </c>
      <c r="E88" s="49" t="s">
        <v>193</v>
      </c>
      <c r="F88" s="52" t="s">
        <v>618</v>
      </c>
      <c r="G88" s="201" t="s">
        <v>434</v>
      </c>
      <c r="H88" s="201" t="s">
        <v>648</v>
      </c>
      <c r="I88" s="201" t="s">
        <v>1102</v>
      </c>
      <c r="J88" s="201" t="s">
        <v>1050</v>
      </c>
    </row>
    <row r="89" spans="1:10" s="3" customFormat="1" ht="46.15" customHeight="1" x14ac:dyDescent="0.25">
      <c r="A89" s="222"/>
      <c r="B89" s="216"/>
      <c r="C89" s="202"/>
      <c r="D89" s="219"/>
      <c r="E89" s="49" t="s">
        <v>602</v>
      </c>
      <c r="F89" s="45"/>
      <c r="G89" s="202"/>
      <c r="H89" s="202"/>
      <c r="I89" s="202"/>
      <c r="J89" s="202"/>
    </row>
    <row r="90" spans="1:10" s="3" customFormat="1" ht="18" customHeight="1" x14ac:dyDescent="0.25">
      <c r="A90" s="222"/>
      <c r="B90" s="217"/>
      <c r="C90" s="203"/>
      <c r="D90" s="220"/>
      <c r="E90" s="49" t="s">
        <v>624</v>
      </c>
      <c r="F90" s="41"/>
      <c r="G90" s="203"/>
      <c r="H90" s="203"/>
      <c r="I90" s="203"/>
      <c r="J90" s="203"/>
    </row>
    <row r="91" spans="1:10" s="3" customFormat="1" ht="18.399999999999999" customHeight="1" x14ac:dyDescent="0.25">
      <c r="A91" s="222"/>
      <c r="B91" s="215" t="s">
        <v>435</v>
      </c>
      <c r="C91" s="186" t="s">
        <v>1019</v>
      </c>
      <c r="D91" s="198">
        <v>20000000</v>
      </c>
      <c r="E91" s="42" t="s">
        <v>193</v>
      </c>
      <c r="F91" s="52" t="s">
        <v>620</v>
      </c>
      <c r="G91" s="201" t="s">
        <v>649</v>
      </c>
      <c r="H91" s="201" t="s">
        <v>430</v>
      </c>
      <c r="I91" s="201" t="s">
        <v>1102</v>
      </c>
      <c r="J91" s="201"/>
    </row>
    <row r="92" spans="1:10" s="3" customFormat="1" ht="43.15" customHeight="1" x14ac:dyDescent="0.25">
      <c r="A92" s="222"/>
      <c r="B92" s="216"/>
      <c r="C92" s="187"/>
      <c r="D92" s="199"/>
      <c r="E92" s="49" t="s">
        <v>602</v>
      </c>
      <c r="F92" s="54"/>
      <c r="G92" s="202"/>
      <c r="H92" s="202"/>
      <c r="I92" s="202"/>
      <c r="J92" s="202"/>
    </row>
    <row r="93" spans="1:10" s="3" customFormat="1" ht="19.149999999999999" customHeight="1" x14ac:dyDescent="0.25">
      <c r="A93" s="222"/>
      <c r="B93" s="216"/>
      <c r="C93" s="187"/>
      <c r="D93" s="199"/>
      <c r="E93" s="49" t="s">
        <v>607</v>
      </c>
      <c r="F93" s="54"/>
      <c r="G93" s="202"/>
      <c r="H93" s="202"/>
      <c r="I93" s="202"/>
      <c r="J93" s="202"/>
    </row>
    <row r="94" spans="1:10" s="3" customFormat="1" ht="31.5" customHeight="1" x14ac:dyDescent="0.25">
      <c r="A94" s="222"/>
      <c r="B94" s="216"/>
      <c r="C94" s="188"/>
      <c r="D94" s="200"/>
      <c r="E94" s="43" t="s">
        <v>606</v>
      </c>
      <c r="F94" s="53"/>
      <c r="G94" s="203"/>
      <c r="H94" s="203"/>
      <c r="I94" s="203"/>
      <c r="J94" s="203"/>
    </row>
    <row r="95" spans="1:10" s="3" customFormat="1" ht="28.5" customHeight="1" x14ac:dyDescent="0.25">
      <c r="A95" s="222"/>
      <c r="B95" s="216"/>
      <c r="C95" s="201" t="s">
        <v>436</v>
      </c>
      <c r="D95" s="218">
        <v>21000000</v>
      </c>
      <c r="E95" s="49" t="s">
        <v>193</v>
      </c>
      <c r="F95" s="52" t="s">
        <v>620</v>
      </c>
      <c r="G95" s="201" t="s">
        <v>437</v>
      </c>
      <c r="H95" s="201" t="s">
        <v>438</v>
      </c>
      <c r="I95" s="201" t="s">
        <v>1102</v>
      </c>
      <c r="J95" s="201"/>
    </row>
    <row r="96" spans="1:10" s="3" customFormat="1" ht="46.15" customHeight="1" x14ac:dyDescent="0.25">
      <c r="A96" s="222"/>
      <c r="B96" s="216"/>
      <c r="C96" s="202"/>
      <c r="D96" s="219"/>
      <c r="E96" s="49" t="s">
        <v>602</v>
      </c>
      <c r="F96" s="45"/>
      <c r="G96" s="202"/>
      <c r="H96" s="202"/>
      <c r="I96" s="202"/>
      <c r="J96" s="202"/>
    </row>
    <row r="97" spans="1:10" s="3" customFormat="1" ht="32.65" customHeight="1" x14ac:dyDescent="0.25">
      <c r="A97" s="222"/>
      <c r="B97" s="216"/>
      <c r="C97" s="202"/>
      <c r="D97" s="219"/>
      <c r="E97" s="49" t="s">
        <v>606</v>
      </c>
      <c r="F97" s="45"/>
      <c r="G97" s="202"/>
      <c r="H97" s="202"/>
      <c r="I97" s="202"/>
      <c r="J97" s="202"/>
    </row>
    <row r="98" spans="1:10" s="3" customFormat="1" ht="19.899999999999999" customHeight="1" x14ac:dyDescent="0.25">
      <c r="A98" s="222"/>
      <c r="B98" s="216"/>
      <c r="C98" s="203"/>
      <c r="D98" s="220"/>
      <c r="E98" s="49" t="s">
        <v>607</v>
      </c>
      <c r="F98" s="41"/>
      <c r="G98" s="203"/>
      <c r="H98" s="203"/>
      <c r="I98" s="203"/>
      <c r="J98" s="203"/>
    </row>
    <row r="99" spans="1:10" s="3" customFormat="1" ht="45" x14ac:dyDescent="0.25">
      <c r="A99" s="222"/>
      <c r="B99" s="216"/>
      <c r="C99" s="201" t="s">
        <v>433</v>
      </c>
      <c r="D99" s="198">
        <v>1500000</v>
      </c>
      <c r="E99" s="42" t="s">
        <v>602</v>
      </c>
      <c r="F99" s="52" t="s">
        <v>620</v>
      </c>
      <c r="G99" s="201" t="s">
        <v>439</v>
      </c>
      <c r="H99" s="201" t="s">
        <v>648</v>
      </c>
      <c r="I99" s="201" t="s">
        <v>1102</v>
      </c>
      <c r="J99" s="201" t="s">
        <v>1050</v>
      </c>
    </row>
    <row r="100" spans="1:10" s="3" customFormat="1" x14ac:dyDescent="0.25">
      <c r="A100" s="222"/>
      <c r="B100" s="216"/>
      <c r="C100" s="203"/>
      <c r="D100" s="200"/>
      <c r="E100" s="43" t="s">
        <v>624</v>
      </c>
      <c r="F100" s="53"/>
      <c r="G100" s="203"/>
      <c r="H100" s="203"/>
      <c r="I100" s="203"/>
      <c r="J100" s="203"/>
    </row>
    <row r="101" spans="1:10" s="3" customFormat="1" ht="70.5" customHeight="1" x14ac:dyDescent="0.25">
      <c r="A101" s="222"/>
      <c r="B101" s="217"/>
      <c r="C101" s="158" t="s">
        <v>1020</v>
      </c>
      <c r="D101" s="100">
        <v>30000000</v>
      </c>
      <c r="E101" s="49" t="s">
        <v>608</v>
      </c>
      <c r="F101" s="52" t="s">
        <v>623</v>
      </c>
      <c r="G101" s="2" t="s">
        <v>440</v>
      </c>
      <c r="H101" s="2" t="s">
        <v>441</v>
      </c>
      <c r="I101" s="2" t="s">
        <v>1102</v>
      </c>
      <c r="J101" s="2"/>
    </row>
    <row r="102" spans="1:10" s="3" customFormat="1" ht="70.150000000000006" customHeight="1" x14ac:dyDescent="0.25">
      <c r="A102" s="222"/>
      <c r="B102" s="243" t="s">
        <v>1065</v>
      </c>
      <c r="C102" s="206" t="s">
        <v>1021</v>
      </c>
      <c r="D102" s="240">
        <v>18000000</v>
      </c>
      <c r="E102" s="42" t="s">
        <v>602</v>
      </c>
      <c r="F102" s="52" t="s">
        <v>620</v>
      </c>
      <c r="G102" s="224" t="s">
        <v>442</v>
      </c>
      <c r="H102" s="186" t="s">
        <v>628</v>
      </c>
      <c r="I102" s="186" t="s">
        <v>1102</v>
      </c>
      <c r="J102" s="201" t="s">
        <v>72</v>
      </c>
    </row>
    <row r="103" spans="1:10" s="3" customFormat="1" x14ac:dyDescent="0.25">
      <c r="A103" s="222"/>
      <c r="B103" s="244"/>
      <c r="C103" s="207"/>
      <c r="D103" s="241"/>
      <c r="E103" s="49" t="s">
        <v>624</v>
      </c>
      <c r="F103" s="54"/>
      <c r="G103" s="225"/>
      <c r="H103" s="187"/>
      <c r="I103" s="187"/>
      <c r="J103" s="202"/>
    </row>
    <row r="104" spans="1:10" s="3" customFormat="1" x14ac:dyDescent="0.25">
      <c r="A104" s="222"/>
      <c r="B104" s="244"/>
      <c r="C104" s="208"/>
      <c r="D104" s="242"/>
      <c r="E104" s="43" t="s">
        <v>607</v>
      </c>
      <c r="F104" s="53"/>
      <c r="G104" s="226"/>
      <c r="H104" s="188"/>
      <c r="I104" s="188"/>
      <c r="J104" s="203"/>
    </row>
    <row r="105" spans="1:10" s="3" customFormat="1" ht="45" x14ac:dyDescent="0.25">
      <c r="A105" s="222"/>
      <c r="B105" s="244"/>
      <c r="C105" s="186" t="s">
        <v>1022</v>
      </c>
      <c r="D105" s="218">
        <v>20000000</v>
      </c>
      <c r="E105" s="49" t="s">
        <v>602</v>
      </c>
      <c r="F105" s="52" t="s">
        <v>619</v>
      </c>
      <c r="G105" s="201" t="s">
        <v>443</v>
      </c>
      <c r="H105" s="186" t="s">
        <v>628</v>
      </c>
      <c r="I105" s="186" t="s">
        <v>1102</v>
      </c>
      <c r="J105" s="201" t="s">
        <v>72</v>
      </c>
    </row>
    <row r="106" spans="1:10" s="3" customFormat="1" x14ac:dyDescent="0.25">
      <c r="A106" s="222"/>
      <c r="B106" s="244"/>
      <c r="C106" s="187"/>
      <c r="D106" s="219"/>
      <c r="E106" s="49" t="s">
        <v>624</v>
      </c>
      <c r="F106" s="45"/>
      <c r="G106" s="202"/>
      <c r="H106" s="187"/>
      <c r="I106" s="187"/>
      <c r="J106" s="202"/>
    </row>
    <row r="107" spans="1:10" s="3" customFormat="1" x14ac:dyDescent="0.25">
      <c r="A107" s="222"/>
      <c r="B107" s="244"/>
      <c r="C107" s="188"/>
      <c r="D107" s="220"/>
      <c r="E107" s="49" t="s">
        <v>607</v>
      </c>
      <c r="F107" s="41"/>
      <c r="G107" s="203"/>
      <c r="H107" s="188"/>
      <c r="I107" s="188"/>
      <c r="J107" s="203"/>
    </row>
    <row r="108" spans="1:10" s="3" customFormat="1" ht="45" x14ac:dyDescent="0.25">
      <c r="A108" s="222"/>
      <c r="B108" s="244"/>
      <c r="C108" s="246" t="s">
        <v>444</v>
      </c>
      <c r="D108" s="198">
        <v>25000000</v>
      </c>
      <c r="E108" s="42" t="s">
        <v>602</v>
      </c>
      <c r="F108" s="52" t="s">
        <v>620</v>
      </c>
      <c r="G108" s="201" t="s">
        <v>445</v>
      </c>
      <c r="H108" s="186" t="s">
        <v>628</v>
      </c>
      <c r="I108" s="186" t="s">
        <v>1102</v>
      </c>
      <c r="J108" s="201" t="s">
        <v>1054</v>
      </c>
    </row>
    <row r="109" spans="1:10" s="3" customFormat="1" x14ac:dyDescent="0.25">
      <c r="A109" s="222"/>
      <c r="B109" s="244"/>
      <c r="C109" s="247"/>
      <c r="D109" s="199"/>
      <c r="E109" s="49" t="s">
        <v>624</v>
      </c>
      <c r="F109" s="54"/>
      <c r="G109" s="202"/>
      <c r="H109" s="187"/>
      <c r="I109" s="187"/>
      <c r="J109" s="202"/>
    </row>
    <row r="110" spans="1:10" s="3" customFormat="1" x14ac:dyDescent="0.25">
      <c r="A110" s="222"/>
      <c r="B110" s="244"/>
      <c r="C110" s="247"/>
      <c r="D110" s="199"/>
      <c r="E110" s="49" t="s">
        <v>608</v>
      </c>
      <c r="F110" s="54"/>
      <c r="G110" s="202"/>
      <c r="H110" s="187"/>
      <c r="I110" s="187"/>
      <c r="J110" s="202"/>
    </row>
    <row r="111" spans="1:10" s="3" customFormat="1" x14ac:dyDescent="0.25">
      <c r="A111" s="222"/>
      <c r="B111" s="245"/>
      <c r="C111" s="248"/>
      <c r="D111" s="200"/>
      <c r="E111" s="43" t="s">
        <v>607</v>
      </c>
      <c r="F111" s="53"/>
      <c r="G111" s="203"/>
      <c r="H111" s="188"/>
      <c r="I111" s="188"/>
      <c r="J111" s="203"/>
    </row>
    <row r="112" spans="1:10" s="3" customFormat="1" ht="55.9" customHeight="1" x14ac:dyDescent="0.25">
      <c r="A112" s="222"/>
      <c r="B112" s="215" t="s">
        <v>1066</v>
      </c>
      <c r="C112" s="186" t="s">
        <v>1023</v>
      </c>
      <c r="D112" s="218">
        <v>1500000</v>
      </c>
      <c r="E112" s="49" t="s">
        <v>193</v>
      </c>
      <c r="F112" s="52" t="s">
        <v>620</v>
      </c>
      <c r="G112" s="201" t="s">
        <v>446</v>
      </c>
      <c r="H112" s="201" t="s">
        <v>403</v>
      </c>
      <c r="I112" s="201" t="s">
        <v>1102</v>
      </c>
      <c r="J112" s="201" t="s">
        <v>1054</v>
      </c>
    </row>
    <row r="113" spans="1:10" s="3" customFormat="1" ht="45" x14ac:dyDescent="0.25">
      <c r="A113" s="222"/>
      <c r="B113" s="216"/>
      <c r="C113" s="188"/>
      <c r="D113" s="220"/>
      <c r="E113" s="49" t="s">
        <v>602</v>
      </c>
      <c r="F113" s="41"/>
      <c r="G113" s="203"/>
      <c r="H113" s="203"/>
      <c r="I113" s="203"/>
      <c r="J113" s="203"/>
    </row>
    <row r="114" spans="1:10" s="3" customFormat="1" ht="19.5" customHeight="1" x14ac:dyDescent="0.25">
      <c r="A114" s="222"/>
      <c r="B114" s="216"/>
      <c r="C114" s="224" t="s">
        <v>447</v>
      </c>
      <c r="D114" s="198">
        <v>500000</v>
      </c>
      <c r="E114" s="42" t="s">
        <v>193</v>
      </c>
      <c r="F114" s="52" t="s">
        <v>620</v>
      </c>
      <c r="G114" s="224" t="s">
        <v>448</v>
      </c>
      <c r="H114" s="201" t="s">
        <v>449</v>
      </c>
      <c r="I114" s="201" t="s">
        <v>1102</v>
      </c>
      <c r="J114" s="201" t="s">
        <v>1054</v>
      </c>
    </row>
    <row r="115" spans="1:10" s="3" customFormat="1" ht="45" x14ac:dyDescent="0.25">
      <c r="A115" s="222"/>
      <c r="B115" s="216"/>
      <c r="C115" s="226"/>
      <c r="D115" s="200"/>
      <c r="E115" s="43" t="s">
        <v>602</v>
      </c>
      <c r="F115" s="53"/>
      <c r="G115" s="226"/>
      <c r="H115" s="203"/>
      <c r="I115" s="203"/>
      <c r="J115" s="203"/>
    </row>
    <row r="116" spans="1:10" s="3" customFormat="1" ht="22.15" customHeight="1" x14ac:dyDescent="0.25">
      <c r="A116" s="222"/>
      <c r="B116" s="216"/>
      <c r="C116" s="206" t="s">
        <v>1024</v>
      </c>
      <c r="D116" s="198">
        <v>500000</v>
      </c>
      <c r="E116" s="49" t="s">
        <v>193</v>
      </c>
      <c r="F116" s="52" t="s">
        <v>620</v>
      </c>
      <c r="G116" s="201" t="s">
        <v>450</v>
      </c>
      <c r="H116" s="201" t="s">
        <v>451</v>
      </c>
      <c r="I116" s="201" t="s">
        <v>1102</v>
      </c>
      <c r="J116" s="201" t="s">
        <v>1054</v>
      </c>
    </row>
    <row r="117" spans="1:10" s="3" customFormat="1" ht="57" customHeight="1" x14ac:dyDescent="0.25">
      <c r="A117" s="223"/>
      <c r="B117" s="217"/>
      <c r="C117" s="208"/>
      <c r="D117" s="200"/>
      <c r="E117" s="43" t="s">
        <v>602</v>
      </c>
      <c r="F117" s="53"/>
      <c r="G117" s="203"/>
      <c r="H117" s="203"/>
      <c r="I117" s="203"/>
      <c r="J117" s="203"/>
    </row>
    <row r="118" spans="1:10" s="3" customFormat="1" ht="105" x14ac:dyDescent="0.25">
      <c r="A118" s="221"/>
      <c r="B118" s="215" t="s">
        <v>1025</v>
      </c>
      <c r="C118" s="167" t="s">
        <v>1026</v>
      </c>
      <c r="D118" s="164">
        <v>30000000</v>
      </c>
      <c r="E118" s="77" t="s">
        <v>607</v>
      </c>
      <c r="F118" s="168" t="s">
        <v>623</v>
      </c>
      <c r="G118" s="169" t="s">
        <v>1037</v>
      </c>
      <c r="H118" s="163" t="s">
        <v>1036</v>
      </c>
      <c r="I118" s="163" t="s">
        <v>1093</v>
      </c>
      <c r="J118" s="163" t="s">
        <v>72</v>
      </c>
    </row>
    <row r="119" spans="1:10" s="3" customFormat="1" ht="75" x14ac:dyDescent="0.25">
      <c r="A119" s="222"/>
      <c r="B119" s="216"/>
      <c r="C119" s="167" t="s">
        <v>1027</v>
      </c>
      <c r="D119" s="164">
        <v>50000000</v>
      </c>
      <c r="E119" s="165" t="s">
        <v>63</v>
      </c>
      <c r="F119" s="162" t="s">
        <v>623</v>
      </c>
      <c r="G119" s="169" t="s">
        <v>1038</v>
      </c>
      <c r="H119" s="163" t="s">
        <v>1039</v>
      </c>
      <c r="I119" s="163" t="s">
        <v>202</v>
      </c>
      <c r="J119" s="163"/>
    </row>
    <row r="120" spans="1:10" s="3" customFormat="1" ht="18" customHeight="1" x14ac:dyDescent="0.25">
      <c r="A120" s="222"/>
      <c r="B120" s="216"/>
      <c r="C120" s="206" t="s">
        <v>1042</v>
      </c>
      <c r="D120" s="189">
        <v>50000000</v>
      </c>
      <c r="E120" s="165" t="s">
        <v>193</v>
      </c>
      <c r="F120" s="169" t="s">
        <v>623</v>
      </c>
      <c r="G120" s="257" t="s">
        <v>1041</v>
      </c>
      <c r="H120" s="192" t="s">
        <v>1040</v>
      </c>
      <c r="I120" s="192" t="s">
        <v>202</v>
      </c>
      <c r="J120" s="186" t="s">
        <v>1103</v>
      </c>
    </row>
    <row r="121" spans="1:10" s="3" customFormat="1" ht="114.4" customHeight="1" x14ac:dyDescent="0.25">
      <c r="A121" s="223"/>
      <c r="B121" s="217"/>
      <c r="C121" s="208"/>
      <c r="D121" s="191"/>
      <c r="E121" s="166" t="s">
        <v>63</v>
      </c>
      <c r="F121" s="170"/>
      <c r="G121" s="258"/>
      <c r="H121" s="194"/>
      <c r="I121" s="194"/>
      <c r="J121" s="188"/>
    </row>
    <row r="122" spans="1:10" s="3" customFormat="1" ht="75" x14ac:dyDescent="0.25">
      <c r="A122" s="209"/>
      <c r="B122" s="212" t="s">
        <v>1067</v>
      </c>
      <c r="C122" s="159" t="s">
        <v>452</v>
      </c>
      <c r="D122" s="100">
        <v>18000000</v>
      </c>
      <c r="E122" s="49" t="s">
        <v>608</v>
      </c>
      <c r="F122" s="153" t="s">
        <v>623</v>
      </c>
      <c r="G122" s="2" t="s">
        <v>453</v>
      </c>
      <c r="H122" s="11" t="s">
        <v>1049</v>
      </c>
      <c r="I122" s="11" t="s">
        <v>72</v>
      </c>
      <c r="J122" s="2"/>
    </row>
    <row r="123" spans="1:10" s="3" customFormat="1" ht="45" x14ac:dyDescent="0.25">
      <c r="A123" s="210"/>
      <c r="B123" s="213"/>
      <c r="C123" s="224" t="s">
        <v>433</v>
      </c>
      <c r="D123" s="198">
        <v>100000</v>
      </c>
      <c r="E123" s="42" t="s">
        <v>602</v>
      </c>
      <c r="F123" s="52" t="s">
        <v>618</v>
      </c>
      <c r="G123" s="201" t="s">
        <v>439</v>
      </c>
      <c r="H123" s="201" t="s">
        <v>648</v>
      </c>
      <c r="I123" s="201" t="s">
        <v>72</v>
      </c>
      <c r="J123" s="201"/>
    </row>
    <row r="124" spans="1:10" s="3" customFormat="1" x14ac:dyDescent="0.25">
      <c r="A124" s="210"/>
      <c r="B124" s="213"/>
      <c r="C124" s="226"/>
      <c r="D124" s="200"/>
      <c r="E124" s="43" t="s">
        <v>193</v>
      </c>
      <c r="F124" s="53"/>
      <c r="G124" s="203"/>
      <c r="H124" s="203"/>
      <c r="I124" s="203"/>
      <c r="J124" s="203"/>
    </row>
    <row r="125" spans="1:10" s="3" customFormat="1" ht="60" x14ac:dyDescent="0.25">
      <c r="A125" s="211"/>
      <c r="B125" s="214"/>
      <c r="C125" s="32" t="s">
        <v>454</v>
      </c>
      <c r="D125" s="100">
        <v>35000000</v>
      </c>
      <c r="E125" s="49" t="s">
        <v>608</v>
      </c>
      <c r="F125" s="52" t="s">
        <v>623</v>
      </c>
      <c r="G125" s="2" t="s">
        <v>455</v>
      </c>
      <c r="H125" s="2" t="s">
        <v>650</v>
      </c>
      <c r="I125" s="2" t="s">
        <v>72</v>
      </c>
      <c r="J125" s="2"/>
    </row>
    <row r="126" spans="1:10" s="3" customFormat="1" x14ac:dyDescent="0.25">
      <c r="A126" s="34" t="s">
        <v>395</v>
      </c>
      <c r="B126" s="35"/>
      <c r="C126" s="36"/>
      <c r="D126" s="101">
        <f>SUM(D10:D125)</f>
        <v>548600000</v>
      </c>
      <c r="E126" s="50"/>
      <c r="F126" s="27"/>
      <c r="G126" s="27"/>
      <c r="H126" s="27"/>
      <c r="I126" s="27"/>
      <c r="J126" s="27"/>
    </row>
    <row r="127" spans="1:10" s="3" customFormat="1" ht="43.5" customHeight="1" x14ac:dyDescent="0.25">
      <c r="A127" s="209" t="s">
        <v>8</v>
      </c>
      <c r="B127" s="215" t="s">
        <v>1193</v>
      </c>
      <c r="C127" s="192" t="s">
        <v>1028</v>
      </c>
      <c r="D127" s="198">
        <v>35000000</v>
      </c>
      <c r="E127" s="40" t="s">
        <v>602</v>
      </c>
      <c r="F127" s="52" t="s">
        <v>620</v>
      </c>
      <c r="G127" s="201" t="s">
        <v>456</v>
      </c>
      <c r="H127" s="201" t="s">
        <v>457</v>
      </c>
      <c r="I127" s="201" t="s">
        <v>72</v>
      </c>
      <c r="J127" s="201" t="s">
        <v>1050</v>
      </c>
    </row>
    <row r="128" spans="1:10" s="3" customFormat="1" ht="31.9" customHeight="1" x14ac:dyDescent="0.25">
      <c r="A128" s="210"/>
      <c r="B128" s="216"/>
      <c r="C128" s="194"/>
      <c r="D128" s="200"/>
      <c r="E128" s="41" t="s">
        <v>608</v>
      </c>
      <c r="F128" s="53"/>
      <c r="G128" s="203"/>
      <c r="H128" s="203"/>
      <c r="I128" s="203"/>
      <c r="J128" s="203"/>
    </row>
    <row r="129" spans="1:10" s="3" customFormat="1" ht="75" x14ac:dyDescent="0.25">
      <c r="A129" s="210"/>
      <c r="B129" s="216"/>
      <c r="C129" s="11" t="s">
        <v>1029</v>
      </c>
      <c r="D129" s="100">
        <v>1500000</v>
      </c>
      <c r="E129" s="41" t="s">
        <v>602</v>
      </c>
      <c r="F129" s="52" t="s">
        <v>620</v>
      </c>
      <c r="G129" s="2" t="s">
        <v>458</v>
      </c>
      <c r="H129" s="2" t="s">
        <v>457</v>
      </c>
      <c r="I129" s="2" t="s">
        <v>72</v>
      </c>
      <c r="J129" s="2" t="s">
        <v>1050</v>
      </c>
    </row>
    <row r="130" spans="1:10" s="3" customFormat="1" ht="45" x14ac:dyDescent="0.25">
      <c r="A130" s="210"/>
      <c r="B130" s="217"/>
      <c r="C130" s="33" t="s">
        <v>459</v>
      </c>
      <c r="D130" s="100">
        <v>3000000</v>
      </c>
      <c r="E130" s="40" t="s">
        <v>602</v>
      </c>
      <c r="F130" s="52" t="s">
        <v>620</v>
      </c>
      <c r="G130" s="2" t="s">
        <v>460</v>
      </c>
      <c r="H130" s="2" t="s">
        <v>403</v>
      </c>
      <c r="I130" s="2" t="s">
        <v>72</v>
      </c>
      <c r="J130" s="2" t="s">
        <v>1050</v>
      </c>
    </row>
    <row r="131" spans="1:10" s="3" customFormat="1" ht="22.15" customHeight="1" x14ac:dyDescent="0.25">
      <c r="A131" s="210"/>
      <c r="B131" s="215" t="s">
        <v>1068</v>
      </c>
      <c r="C131" s="201" t="s">
        <v>463</v>
      </c>
      <c r="D131" s="198">
        <v>20000000</v>
      </c>
      <c r="E131" s="40" t="s">
        <v>193</v>
      </c>
      <c r="F131" s="52" t="s">
        <v>620</v>
      </c>
      <c r="G131" s="201" t="s">
        <v>464</v>
      </c>
      <c r="H131" s="201" t="s">
        <v>465</v>
      </c>
      <c r="I131" s="201" t="s">
        <v>72</v>
      </c>
      <c r="J131" s="201" t="s">
        <v>83</v>
      </c>
    </row>
    <row r="132" spans="1:10" s="3" customFormat="1" ht="65.650000000000006" customHeight="1" x14ac:dyDescent="0.25">
      <c r="A132" s="210"/>
      <c r="B132" s="216"/>
      <c r="C132" s="203"/>
      <c r="D132" s="200"/>
      <c r="E132" s="45" t="s">
        <v>602</v>
      </c>
      <c r="F132" s="53"/>
      <c r="G132" s="203"/>
      <c r="H132" s="203"/>
      <c r="I132" s="203"/>
      <c r="J132" s="203"/>
    </row>
    <row r="133" spans="1:10" s="3" customFormat="1" ht="22.15" customHeight="1" x14ac:dyDescent="0.25">
      <c r="A133" s="210"/>
      <c r="B133" s="216"/>
      <c r="C133" s="249" t="s">
        <v>1035</v>
      </c>
      <c r="D133" s="198">
        <v>5000000</v>
      </c>
      <c r="E133" s="40" t="s">
        <v>193</v>
      </c>
      <c r="F133" s="52" t="s">
        <v>620</v>
      </c>
      <c r="G133" s="201" t="s">
        <v>466</v>
      </c>
      <c r="H133" s="201" t="s">
        <v>467</v>
      </c>
      <c r="I133" s="201" t="s">
        <v>72</v>
      </c>
      <c r="J133" s="201" t="s">
        <v>83</v>
      </c>
    </row>
    <row r="134" spans="1:10" s="3" customFormat="1" ht="45" x14ac:dyDescent="0.25">
      <c r="A134" s="210"/>
      <c r="B134" s="216"/>
      <c r="C134" s="250"/>
      <c r="D134" s="200"/>
      <c r="E134" s="45" t="s">
        <v>602</v>
      </c>
      <c r="F134" s="53"/>
      <c r="G134" s="203"/>
      <c r="H134" s="203"/>
      <c r="I134" s="203"/>
      <c r="J134" s="203"/>
    </row>
    <row r="135" spans="1:10" s="3" customFormat="1" ht="16.5" customHeight="1" x14ac:dyDescent="0.25">
      <c r="A135" s="210"/>
      <c r="B135" s="216"/>
      <c r="C135" s="261" t="s">
        <v>1030</v>
      </c>
      <c r="D135" s="189">
        <v>3000000</v>
      </c>
      <c r="E135" s="69" t="s">
        <v>193</v>
      </c>
      <c r="F135" s="79" t="s">
        <v>620</v>
      </c>
      <c r="G135" s="186" t="s">
        <v>167</v>
      </c>
      <c r="H135" s="186" t="s">
        <v>468</v>
      </c>
      <c r="I135" s="186" t="s">
        <v>72</v>
      </c>
      <c r="J135" s="186" t="s">
        <v>83</v>
      </c>
    </row>
    <row r="136" spans="1:10" s="3" customFormat="1" ht="45" x14ac:dyDescent="0.25">
      <c r="A136" s="210"/>
      <c r="B136" s="216"/>
      <c r="C136" s="262"/>
      <c r="D136" s="191"/>
      <c r="E136" s="80" t="s">
        <v>602</v>
      </c>
      <c r="F136" s="81"/>
      <c r="G136" s="188"/>
      <c r="H136" s="188"/>
      <c r="I136" s="188"/>
      <c r="J136" s="188"/>
    </row>
    <row r="137" spans="1:10" s="3" customFormat="1" ht="21.4" customHeight="1" x14ac:dyDescent="0.25">
      <c r="A137" s="210"/>
      <c r="B137" s="216"/>
      <c r="C137" s="259" t="s">
        <v>469</v>
      </c>
      <c r="D137" s="198">
        <v>12000000</v>
      </c>
      <c r="E137" s="40" t="s">
        <v>193</v>
      </c>
      <c r="F137" s="52" t="s">
        <v>620</v>
      </c>
      <c r="G137" s="201" t="s">
        <v>470</v>
      </c>
      <c r="H137" s="201" t="s">
        <v>471</v>
      </c>
      <c r="I137" s="201" t="s">
        <v>72</v>
      </c>
      <c r="J137" s="201" t="s">
        <v>83</v>
      </c>
    </row>
    <row r="138" spans="1:10" s="3" customFormat="1" ht="45" x14ac:dyDescent="0.25">
      <c r="A138" s="210"/>
      <c r="B138" s="216"/>
      <c r="C138" s="260"/>
      <c r="D138" s="200"/>
      <c r="E138" s="45" t="s">
        <v>602</v>
      </c>
      <c r="F138" s="153"/>
      <c r="G138" s="203"/>
      <c r="H138" s="203"/>
      <c r="I138" s="203"/>
      <c r="J138" s="203"/>
    </row>
    <row r="139" spans="1:10" s="3" customFormat="1" ht="14.65" customHeight="1" x14ac:dyDescent="0.25">
      <c r="A139" s="210"/>
      <c r="B139" s="269" t="s">
        <v>1060</v>
      </c>
      <c r="C139" s="270" t="s">
        <v>1031</v>
      </c>
      <c r="D139" s="189">
        <v>2000000</v>
      </c>
      <c r="E139" s="147" t="s">
        <v>193</v>
      </c>
      <c r="F139" s="139" t="s">
        <v>620</v>
      </c>
      <c r="G139" s="186" t="s">
        <v>426</v>
      </c>
      <c r="H139" s="186" t="s">
        <v>647</v>
      </c>
      <c r="I139" s="186" t="s">
        <v>72</v>
      </c>
      <c r="J139" s="186" t="s">
        <v>923</v>
      </c>
    </row>
    <row r="140" spans="1:10" s="3" customFormat="1" ht="100.15" customHeight="1" x14ac:dyDescent="0.25">
      <c r="A140" s="210"/>
      <c r="B140" s="269"/>
      <c r="C140" s="270"/>
      <c r="D140" s="191"/>
      <c r="E140" s="148" t="s">
        <v>602</v>
      </c>
      <c r="F140" s="140"/>
      <c r="G140" s="188"/>
      <c r="H140" s="188"/>
      <c r="I140" s="188"/>
      <c r="J140" s="188"/>
    </row>
    <row r="141" spans="1:10" s="3" customFormat="1" ht="19.899999999999999" customHeight="1" x14ac:dyDescent="0.25">
      <c r="A141" s="210"/>
      <c r="B141" s="215" t="s">
        <v>1069</v>
      </c>
      <c r="C141" s="186" t="s">
        <v>461</v>
      </c>
      <c r="D141" s="190">
        <v>3000000</v>
      </c>
      <c r="E141" s="141" t="s">
        <v>193</v>
      </c>
      <c r="F141" s="152" t="s">
        <v>620</v>
      </c>
      <c r="G141" s="187" t="s">
        <v>462</v>
      </c>
      <c r="H141" s="187" t="s">
        <v>1032</v>
      </c>
      <c r="I141" s="186" t="s">
        <v>72</v>
      </c>
      <c r="J141" s="187" t="s">
        <v>83</v>
      </c>
    </row>
    <row r="142" spans="1:10" s="3" customFormat="1" ht="45" x14ac:dyDescent="0.25">
      <c r="A142" s="210"/>
      <c r="B142" s="217"/>
      <c r="C142" s="188"/>
      <c r="D142" s="191"/>
      <c r="E142" s="141" t="s">
        <v>602</v>
      </c>
      <c r="F142" s="150"/>
      <c r="G142" s="188"/>
      <c r="H142" s="188"/>
      <c r="I142" s="188"/>
      <c r="J142" s="188"/>
    </row>
    <row r="143" spans="1:10" s="3" customFormat="1" ht="70.150000000000006" customHeight="1" x14ac:dyDescent="0.25">
      <c r="A143" s="210"/>
      <c r="B143" s="215" t="s">
        <v>1194</v>
      </c>
      <c r="C143" s="186" t="s">
        <v>1035</v>
      </c>
      <c r="D143" s="189">
        <v>15000000</v>
      </c>
      <c r="E143" s="139" t="s">
        <v>602</v>
      </c>
      <c r="F143" s="149" t="s">
        <v>620</v>
      </c>
      <c r="G143" s="186" t="s">
        <v>472</v>
      </c>
      <c r="H143" s="186" t="s">
        <v>467</v>
      </c>
      <c r="I143" s="186" t="s">
        <v>72</v>
      </c>
      <c r="J143" s="186"/>
    </row>
    <row r="144" spans="1:10" s="3" customFormat="1" ht="28.5" customHeight="1" x14ac:dyDescent="0.25">
      <c r="A144" s="210"/>
      <c r="B144" s="217"/>
      <c r="C144" s="188"/>
      <c r="D144" s="191"/>
      <c r="E144" s="141" t="s">
        <v>608</v>
      </c>
      <c r="F144" s="150"/>
      <c r="G144" s="188"/>
      <c r="H144" s="188"/>
      <c r="I144" s="188"/>
      <c r="J144" s="188"/>
    </row>
    <row r="145" spans="1:10" s="3" customFormat="1" ht="30" customHeight="1" x14ac:dyDescent="0.25">
      <c r="A145" s="210"/>
      <c r="B145" s="215" t="s">
        <v>1070</v>
      </c>
      <c r="C145" s="246" t="s">
        <v>473</v>
      </c>
      <c r="D145" s="198">
        <v>1500000</v>
      </c>
      <c r="E145" s="40" t="s">
        <v>602</v>
      </c>
      <c r="F145" s="52" t="s">
        <v>620</v>
      </c>
      <c r="G145" s="201" t="s">
        <v>808</v>
      </c>
      <c r="H145" s="201" t="s">
        <v>651</v>
      </c>
      <c r="I145" s="201" t="s">
        <v>72</v>
      </c>
      <c r="J145" s="201" t="s">
        <v>835</v>
      </c>
    </row>
    <row r="146" spans="1:10" s="3" customFormat="1" ht="26.65" customHeight="1" x14ac:dyDescent="0.25">
      <c r="A146" s="210"/>
      <c r="B146" s="216"/>
      <c r="C146" s="248"/>
      <c r="D146" s="200"/>
      <c r="E146" s="45" t="s">
        <v>193</v>
      </c>
      <c r="F146" s="53"/>
      <c r="G146" s="203"/>
      <c r="H146" s="203"/>
      <c r="I146" s="203"/>
      <c r="J146" s="203"/>
    </row>
    <row r="147" spans="1:10" s="3" customFormat="1" ht="46.15" customHeight="1" x14ac:dyDescent="0.25">
      <c r="A147" s="210"/>
      <c r="B147" s="216"/>
      <c r="C147" s="246" t="s">
        <v>474</v>
      </c>
      <c r="D147" s="198">
        <v>2500000</v>
      </c>
      <c r="E147" s="40" t="s">
        <v>602</v>
      </c>
      <c r="F147" s="52" t="s">
        <v>620</v>
      </c>
      <c r="G147" s="246" t="s">
        <v>475</v>
      </c>
      <c r="H147" s="201" t="s">
        <v>403</v>
      </c>
      <c r="I147" s="201" t="s">
        <v>72</v>
      </c>
      <c r="J147" s="201" t="s">
        <v>1050</v>
      </c>
    </row>
    <row r="148" spans="1:10" s="3" customFormat="1" x14ac:dyDescent="0.25">
      <c r="A148" s="210"/>
      <c r="B148" s="216"/>
      <c r="C148" s="248"/>
      <c r="D148" s="200"/>
      <c r="E148" s="45" t="s">
        <v>193</v>
      </c>
      <c r="F148" s="53"/>
      <c r="G148" s="248"/>
      <c r="H148" s="203"/>
      <c r="I148" s="203"/>
      <c r="J148" s="203"/>
    </row>
    <row r="149" spans="1:10" s="3" customFormat="1" ht="55.9" customHeight="1" x14ac:dyDescent="0.25">
      <c r="A149" s="210"/>
      <c r="B149" s="216"/>
      <c r="C149" s="246" t="s">
        <v>476</v>
      </c>
      <c r="D149" s="198">
        <v>2500000</v>
      </c>
      <c r="E149" s="40" t="s">
        <v>602</v>
      </c>
      <c r="F149" s="52" t="s">
        <v>620</v>
      </c>
      <c r="G149" s="201" t="s">
        <v>477</v>
      </c>
      <c r="H149" s="186" t="s">
        <v>629</v>
      </c>
      <c r="I149" s="186" t="s">
        <v>72</v>
      </c>
      <c r="J149" s="201" t="s">
        <v>83</v>
      </c>
    </row>
    <row r="150" spans="1:10" s="3" customFormat="1" x14ac:dyDescent="0.25">
      <c r="A150" s="210"/>
      <c r="B150" s="216"/>
      <c r="C150" s="248"/>
      <c r="D150" s="200"/>
      <c r="E150" s="45" t="s">
        <v>193</v>
      </c>
      <c r="F150" s="53"/>
      <c r="G150" s="203"/>
      <c r="H150" s="188"/>
      <c r="I150" s="188"/>
      <c r="J150" s="203"/>
    </row>
    <row r="151" spans="1:10" s="3" customFormat="1" ht="45.4" customHeight="1" x14ac:dyDescent="0.25">
      <c r="A151" s="210"/>
      <c r="B151" s="216"/>
      <c r="C151" s="251" t="s">
        <v>809</v>
      </c>
      <c r="D151" s="189">
        <v>3000000</v>
      </c>
      <c r="E151" s="139" t="s">
        <v>602</v>
      </c>
      <c r="F151" s="149" t="s">
        <v>620</v>
      </c>
      <c r="G151" s="186" t="s">
        <v>819</v>
      </c>
      <c r="H151" s="186" t="s">
        <v>810</v>
      </c>
      <c r="I151" s="186" t="s">
        <v>72</v>
      </c>
      <c r="J151" s="186"/>
    </row>
    <row r="152" spans="1:10" s="3" customFormat="1" x14ac:dyDescent="0.25">
      <c r="A152" s="210"/>
      <c r="B152" s="217"/>
      <c r="C152" s="252"/>
      <c r="D152" s="191"/>
      <c r="E152" s="141" t="s">
        <v>193</v>
      </c>
      <c r="F152" s="150"/>
      <c r="G152" s="188"/>
      <c r="H152" s="188"/>
      <c r="I152" s="188"/>
      <c r="J152" s="188"/>
    </row>
    <row r="153" spans="1:10" s="3" customFormat="1" ht="55.9" customHeight="1" x14ac:dyDescent="0.25">
      <c r="A153" s="210"/>
      <c r="B153" s="215" t="s">
        <v>1071</v>
      </c>
      <c r="C153" s="251" t="s">
        <v>478</v>
      </c>
      <c r="D153" s="198">
        <v>5000000</v>
      </c>
      <c r="E153" s="40" t="s">
        <v>602</v>
      </c>
      <c r="F153" s="52" t="s">
        <v>620</v>
      </c>
      <c r="G153" s="201" t="s">
        <v>479</v>
      </c>
      <c r="H153" s="201" t="s">
        <v>403</v>
      </c>
      <c r="I153" s="201" t="s">
        <v>72</v>
      </c>
      <c r="J153" s="201"/>
    </row>
    <row r="154" spans="1:10" s="3" customFormat="1" x14ac:dyDescent="0.25">
      <c r="A154" s="210"/>
      <c r="B154" s="216"/>
      <c r="C154" s="252"/>
      <c r="D154" s="200"/>
      <c r="E154" s="45" t="s">
        <v>193</v>
      </c>
      <c r="F154" s="53"/>
      <c r="G154" s="203"/>
      <c r="H154" s="203"/>
      <c r="I154" s="203"/>
      <c r="J154" s="203"/>
    </row>
    <row r="155" spans="1:10" s="3" customFormat="1" ht="55.15" customHeight="1" x14ac:dyDescent="0.25">
      <c r="A155" s="210"/>
      <c r="B155" s="216"/>
      <c r="C155" s="246" t="s">
        <v>480</v>
      </c>
      <c r="D155" s="198">
        <v>7000000</v>
      </c>
      <c r="E155" s="40" t="s">
        <v>193</v>
      </c>
      <c r="F155" s="52" t="s">
        <v>618</v>
      </c>
      <c r="G155" s="201" t="s">
        <v>481</v>
      </c>
      <c r="H155" s="201" t="s">
        <v>482</v>
      </c>
      <c r="I155" s="201" t="s">
        <v>72</v>
      </c>
      <c r="J155" s="201"/>
    </row>
    <row r="156" spans="1:10" s="3" customFormat="1" ht="45" x14ac:dyDescent="0.25">
      <c r="A156" s="210"/>
      <c r="B156" s="216"/>
      <c r="C156" s="248"/>
      <c r="D156" s="200"/>
      <c r="E156" s="45" t="s">
        <v>602</v>
      </c>
      <c r="F156" s="53"/>
      <c r="G156" s="203"/>
      <c r="H156" s="203"/>
      <c r="I156" s="203"/>
      <c r="J156" s="203"/>
    </row>
    <row r="157" spans="1:10" s="3" customFormat="1" ht="43.15" customHeight="1" x14ac:dyDescent="0.25">
      <c r="A157" s="210"/>
      <c r="B157" s="216"/>
      <c r="C157" s="224" t="s">
        <v>631</v>
      </c>
      <c r="D157" s="198">
        <v>5500000</v>
      </c>
      <c r="E157" s="40" t="s">
        <v>602</v>
      </c>
      <c r="F157" s="52" t="s">
        <v>620</v>
      </c>
      <c r="G157" s="201" t="s">
        <v>483</v>
      </c>
      <c r="H157" s="186" t="s">
        <v>652</v>
      </c>
      <c r="I157" s="186" t="s">
        <v>72</v>
      </c>
      <c r="J157" s="201" t="s">
        <v>1055</v>
      </c>
    </row>
    <row r="158" spans="1:10" s="3" customFormat="1" ht="14.65" customHeight="1" x14ac:dyDescent="0.25">
      <c r="A158" s="210"/>
      <c r="B158" s="217"/>
      <c r="C158" s="226"/>
      <c r="D158" s="200"/>
      <c r="E158" s="41" t="s">
        <v>193</v>
      </c>
      <c r="F158" s="53"/>
      <c r="G158" s="203"/>
      <c r="H158" s="188"/>
      <c r="I158" s="188"/>
      <c r="J158" s="203"/>
    </row>
    <row r="159" spans="1:10" s="3" customFormat="1" x14ac:dyDescent="0.25">
      <c r="A159" s="44" t="s">
        <v>393</v>
      </c>
      <c r="B159" s="37"/>
      <c r="C159" s="38"/>
      <c r="D159" s="101">
        <f>SUM(D127:D158)</f>
        <v>126500000</v>
      </c>
      <c r="E159" s="51"/>
      <c r="F159" s="27"/>
      <c r="G159" s="27"/>
      <c r="H159" s="27"/>
      <c r="I159" s="27"/>
      <c r="J159" s="27"/>
    </row>
    <row r="160" spans="1:10" s="3" customFormat="1" ht="46.5" customHeight="1" x14ac:dyDescent="0.25">
      <c r="A160" s="255" t="s">
        <v>9</v>
      </c>
      <c r="B160" s="253" t="s">
        <v>1162</v>
      </c>
      <c r="C160" s="201" t="s">
        <v>484</v>
      </c>
      <c r="D160" s="198">
        <v>110000000</v>
      </c>
      <c r="E160" s="40" t="s">
        <v>602</v>
      </c>
      <c r="F160" s="52" t="s">
        <v>623</v>
      </c>
      <c r="G160" s="201" t="s">
        <v>485</v>
      </c>
      <c r="H160" s="212" t="s">
        <v>502</v>
      </c>
      <c r="I160" s="212" t="s">
        <v>202</v>
      </c>
      <c r="J160" s="201" t="s">
        <v>247</v>
      </c>
    </row>
    <row r="161" spans="1:10" s="3" customFormat="1" ht="98.65" customHeight="1" x14ac:dyDescent="0.25">
      <c r="A161" s="256"/>
      <c r="B161" s="228"/>
      <c r="C161" s="203"/>
      <c r="D161" s="200"/>
      <c r="E161" s="45" t="s">
        <v>63</v>
      </c>
      <c r="F161" s="53"/>
      <c r="G161" s="203"/>
      <c r="H161" s="214"/>
      <c r="I161" s="214"/>
      <c r="J161" s="203"/>
    </row>
    <row r="162" spans="1:10" s="3" customFormat="1" ht="19.5" customHeight="1" x14ac:dyDescent="0.25">
      <c r="A162" s="256"/>
      <c r="B162" s="228"/>
      <c r="C162" s="254" t="s">
        <v>1160</v>
      </c>
      <c r="D162" s="218">
        <v>1500000</v>
      </c>
      <c r="E162" s="65" t="s">
        <v>193</v>
      </c>
      <c r="F162" s="52" t="s">
        <v>620</v>
      </c>
      <c r="G162" s="201" t="s">
        <v>497</v>
      </c>
      <c r="H162" s="212" t="s">
        <v>630</v>
      </c>
      <c r="I162" s="212" t="s">
        <v>202</v>
      </c>
      <c r="J162" s="201" t="s">
        <v>247</v>
      </c>
    </row>
    <row r="163" spans="1:10" s="3" customFormat="1" ht="22.9" customHeight="1" x14ac:dyDescent="0.25">
      <c r="A163" s="256"/>
      <c r="B163" s="228"/>
      <c r="C163" s="254"/>
      <c r="D163" s="219"/>
      <c r="E163" s="66" t="s">
        <v>63</v>
      </c>
      <c r="F163" s="66"/>
      <c r="G163" s="202"/>
      <c r="H163" s="213"/>
      <c r="I163" s="213"/>
      <c r="J163" s="202"/>
    </row>
    <row r="164" spans="1:10" s="3" customFormat="1" ht="31.9" customHeight="1" x14ac:dyDescent="0.25">
      <c r="A164" s="256"/>
      <c r="B164" s="228"/>
      <c r="C164" s="254"/>
      <c r="D164" s="220"/>
      <c r="E164" s="67" t="s">
        <v>605</v>
      </c>
      <c r="F164" s="67"/>
      <c r="G164" s="202"/>
      <c r="H164" s="213"/>
      <c r="I164" s="214"/>
      <c r="J164" s="202"/>
    </row>
    <row r="165" spans="1:10" s="3" customFormat="1" ht="24.4" customHeight="1" x14ac:dyDescent="0.25">
      <c r="A165" s="256"/>
      <c r="B165" s="228"/>
      <c r="C165" s="254" t="s">
        <v>1161</v>
      </c>
      <c r="D165" s="218">
        <v>1500000</v>
      </c>
      <c r="E165" s="65" t="s">
        <v>193</v>
      </c>
      <c r="F165" s="52" t="s">
        <v>620</v>
      </c>
      <c r="G165" s="201" t="s">
        <v>498</v>
      </c>
      <c r="H165" s="212" t="s">
        <v>653</v>
      </c>
      <c r="I165" s="212" t="s">
        <v>202</v>
      </c>
      <c r="J165" s="201" t="s">
        <v>247</v>
      </c>
    </row>
    <row r="166" spans="1:10" s="3" customFormat="1" ht="21.4" customHeight="1" x14ac:dyDescent="0.25">
      <c r="A166" s="256"/>
      <c r="B166" s="228"/>
      <c r="C166" s="254"/>
      <c r="D166" s="219"/>
      <c r="E166" s="66" t="s">
        <v>63</v>
      </c>
      <c r="F166" s="54"/>
      <c r="G166" s="202"/>
      <c r="H166" s="213"/>
      <c r="I166" s="213"/>
      <c r="J166" s="202"/>
    </row>
    <row r="167" spans="1:10" s="3" customFormat="1" ht="30.4" customHeight="1" x14ac:dyDescent="0.25">
      <c r="A167" s="256"/>
      <c r="B167" s="228"/>
      <c r="C167" s="254"/>
      <c r="D167" s="220"/>
      <c r="E167" s="67" t="s">
        <v>605</v>
      </c>
      <c r="F167" s="54"/>
      <c r="G167" s="203"/>
      <c r="H167" s="214"/>
      <c r="I167" s="214"/>
      <c r="J167" s="203"/>
    </row>
    <row r="168" spans="1:10" s="3" customFormat="1" ht="120" x14ac:dyDescent="0.25">
      <c r="A168" s="256"/>
      <c r="B168" s="201" t="s">
        <v>1056</v>
      </c>
      <c r="C168" s="76" t="s">
        <v>486</v>
      </c>
      <c r="D168" s="100">
        <v>50000000</v>
      </c>
      <c r="E168" s="45" t="s">
        <v>602</v>
      </c>
      <c r="F168" s="52" t="s">
        <v>49</v>
      </c>
      <c r="G168" s="2" t="s">
        <v>487</v>
      </c>
      <c r="H168" s="4" t="s">
        <v>503</v>
      </c>
      <c r="I168" s="4" t="s">
        <v>202</v>
      </c>
      <c r="J168" s="2" t="s">
        <v>632</v>
      </c>
    </row>
    <row r="169" spans="1:10" s="3" customFormat="1" ht="45" x14ac:dyDescent="0.25">
      <c r="A169" s="256"/>
      <c r="B169" s="202"/>
      <c r="C169" s="224" t="s">
        <v>488</v>
      </c>
      <c r="D169" s="198">
        <v>2000000</v>
      </c>
      <c r="E169" s="40" t="s">
        <v>602</v>
      </c>
      <c r="F169" s="52" t="s">
        <v>620</v>
      </c>
      <c r="G169" s="201" t="s">
        <v>489</v>
      </c>
      <c r="H169" s="201" t="s">
        <v>403</v>
      </c>
      <c r="I169" s="201" t="s">
        <v>202</v>
      </c>
      <c r="J169" s="201" t="s">
        <v>72</v>
      </c>
    </row>
    <row r="170" spans="1:10" s="3" customFormat="1" ht="30" x14ac:dyDescent="0.25">
      <c r="A170" s="256"/>
      <c r="B170" s="203"/>
      <c r="C170" s="226"/>
      <c r="D170" s="200"/>
      <c r="E170" s="45" t="s">
        <v>63</v>
      </c>
      <c r="F170" s="53"/>
      <c r="G170" s="203"/>
      <c r="H170" s="203"/>
      <c r="I170" s="203"/>
      <c r="J170" s="203"/>
    </row>
    <row r="171" spans="1:10" s="3" customFormat="1" ht="43.5" customHeight="1" x14ac:dyDescent="0.25">
      <c r="A171" s="256"/>
      <c r="B171" s="212" t="s">
        <v>500</v>
      </c>
      <c r="C171" s="186" t="s">
        <v>1033</v>
      </c>
      <c r="D171" s="198">
        <v>1500000</v>
      </c>
      <c r="E171" s="40" t="s">
        <v>602</v>
      </c>
      <c r="F171" s="52" t="s">
        <v>623</v>
      </c>
      <c r="G171" s="201" t="s">
        <v>490</v>
      </c>
      <c r="H171" s="201" t="s">
        <v>491</v>
      </c>
      <c r="I171" s="201" t="s">
        <v>72</v>
      </c>
      <c r="J171" s="201" t="s">
        <v>934</v>
      </c>
    </row>
    <row r="172" spans="1:10" s="3" customFormat="1" ht="20.65" customHeight="1" x14ac:dyDescent="0.25">
      <c r="A172" s="256"/>
      <c r="B172" s="213"/>
      <c r="C172" s="188"/>
      <c r="D172" s="200"/>
      <c r="E172" s="45" t="s">
        <v>603</v>
      </c>
      <c r="F172" s="53"/>
      <c r="G172" s="203"/>
      <c r="H172" s="203"/>
      <c r="I172" s="203"/>
      <c r="J172" s="203"/>
    </row>
    <row r="173" spans="1:10" s="3" customFormat="1" ht="45" x14ac:dyDescent="0.25">
      <c r="A173" s="256"/>
      <c r="B173" s="213"/>
      <c r="C173" s="201" t="s">
        <v>492</v>
      </c>
      <c r="D173" s="198">
        <v>30000000</v>
      </c>
      <c r="E173" s="40" t="s">
        <v>602</v>
      </c>
      <c r="F173" s="52" t="s">
        <v>619</v>
      </c>
      <c r="G173" s="201" t="s">
        <v>655</v>
      </c>
      <c r="H173" s="201" t="s">
        <v>654</v>
      </c>
      <c r="I173" s="201" t="s">
        <v>202</v>
      </c>
      <c r="J173" s="201"/>
    </row>
    <row r="174" spans="1:10" s="3" customFormat="1" x14ac:dyDescent="0.25">
      <c r="A174" s="256"/>
      <c r="B174" s="213"/>
      <c r="C174" s="202"/>
      <c r="D174" s="199"/>
      <c r="E174" s="45" t="s">
        <v>614</v>
      </c>
      <c r="F174" s="54"/>
      <c r="G174" s="202"/>
      <c r="H174" s="202"/>
      <c r="I174" s="202"/>
      <c r="J174" s="202"/>
    </row>
    <row r="175" spans="1:10" s="3" customFormat="1" ht="30" x14ac:dyDescent="0.25">
      <c r="A175" s="256"/>
      <c r="B175" s="213"/>
      <c r="C175" s="203"/>
      <c r="D175" s="200"/>
      <c r="E175" s="45" t="s">
        <v>63</v>
      </c>
      <c r="F175" s="53"/>
      <c r="G175" s="203"/>
      <c r="H175" s="203"/>
      <c r="I175" s="203"/>
      <c r="J175" s="203"/>
    </row>
    <row r="176" spans="1:10" s="3" customFormat="1" ht="45" x14ac:dyDescent="0.25">
      <c r="A176" s="256"/>
      <c r="B176" s="213"/>
      <c r="C176" s="201" t="s">
        <v>493</v>
      </c>
      <c r="D176" s="198">
        <v>500000</v>
      </c>
      <c r="E176" s="40" t="s">
        <v>602</v>
      </c>
      <c r="F176" s="52" t="s">
        <v>49</v>
      </c>
      <c r="G176" s="201" t="s">
        <v>656</v>
      </c>
      <c r="H176" s="201" t="s">
        <v>449</v>
      </c>
      <c r="I176" s="201" t="s">
        <v>202</v>
      </c>
      <c r="J176" s="201" t="s">
        <v>1057</v>
      </c>
    </row>
    <row r="177" spans="1:10" s="3" customFormat="1" ht="30" x14ac:dyDescent="0.25">
      <c r="A177" s="256"/>
      <c r="B177" s="213"/>
      <c r="C177" s="202"/>
      <c r="D177" s="199"/>
      <c r="E177" s="45" t="s">
        <v>63</v>
      </c>
      <c r="F177" s="54"/>
      <c r="G177" s="202"/>
      <c r="H177" s="202"/>
      <c r="I177" s="202"/>
      <c r="J177" s="202"/>
    </row>
    <row r="178" spans="1:10" s="3" customFormat="1" x14ac:dyDescent="0.25">
      <c r="A178" s="256"/>
      <c r="B178" s="213"/>
      <c r="C178" s="203"/>
      <c r="D178" s="200"/>
      <c r="E178" s="45" t="s">
        <v>614</v>
      </c>
      <c r="F178" s="53"/>
      <c r="G178" s="203"/>
      <c r="H178" s="203"/>
      <c r="I178" s="203"/>
      <c r="J178" s="203"/>
    </row>
    <row r="179" spans="1:10" s="3" customFormat="1" ht="19.899999999999999" customHeight="1" x14ac:dyDescent="0.25">
      <c r="A179" s="256"/>
      <c r="B179" s="213"/>
      <c r="C179" s="201" t="s">
        <v>626</v>
      </c>
      <c r="D179" s="198">
        <v>30000000</v>
      </c>
      <c r="E179" s="40" t="s">
        <v>63</v>
      </c>
      <c r="F179" s="52" t="s">
        <v>49</v>
      </c>
      <c r="G179" s="201" t="s">
        <v>657</v>
      </c>
      <c r="H179" s="201" t="s">
        <v>654</v>
      </c>
      <c r="I179" s="201" t="s">
        <v>202</v>
      </c>
      <c r="J179" s="201" t="s">
        <v>1058</v>
      </c>
    </row>
    <row r="180" spans="1:10" s="3" customFormat="1" ht="30" x14ac:dyDescent="0.25">
      <c r="A180" s="256"/>
      <c r="B180" s="214"/>
      <c r="C180" s="203"/>
      <c r="D180" s="200"/>
      <c r="E180" s="45" t="s">
        <v>605</v>
      </c>
      <c r="F180" s="53"/>
      <c r="G180" s="203"/>
      <c r="H180" s="203"/>
      <c r="I180" s="203"/>
      <c r="J180" s="203"/>
    </row>
    <row r="181" spans="1:10" s="3" customFormat="1" ht="16.899999999999999" customHeight="1" x14ac:dyDescent="0.25">
      <c r="A181" s="256"/>
      <c r="B181" s="212" t="s">
        <v>494</v>
      </c>
      <c r="C181" s="186" t="s">
        <v>1034</v>
      </c>
      <c r="D181" s="198">
        <v>1500000</v>
      </c>
      <c r="E181" s="40" t="s">
        <v>624</v>
      </c>
      <c r="F181" s="52" t="s">
        <v>620</v>
      </c>
      <c r="G181" s="201" t="s">
        <v>495</v>
      </c>
      <c r="H181" s="201" t="s">
        <v>658</v>
      </c>
      <c r="I181" s="201" t="s">
        <v>72</v>
      </c>
      <c r="J181" s="201" t="s">
        <v>1059</v>
      </c>
    </row>
    <row r="182" spans="1:10" s="3" customFormat="1" ht="56.65" customHeight="1" x14ac:dyDescent="0.25">
      <c r="A182" s="256"/>
      <c r="B182" s="213"/>
      <c r="C182" s="188"/>
      <c r="D182" s="200"/>
      <c r="E182" s="45" t="s">
        <v>615</v>
      </c>
      <c r="F182" s="53"/>
      <c r="G182" s="203"/>
      <c r="H182" s="203"/>
      <c r="I182" s="203"/>
      <c r="J182" s="203"/>
    </row>
    <row r="183" spans="1:10" s="3" customFormat="1" ht="45" x14ac:dyDescent="0.25">
      <c r="A183" s="256"/>
      <c r="B183" s="213"/>
      <c r="C183" s="201" t="s">
        <v>496</v>
      </c>
      <c r="D183" s="198">
        <v>12000000</v>
      </c>
      <c r="E183" s="40" t="s">
        <v>602</v>
      </c>
      <c r="F183" s="52" t="s">
        <v>620</v>
      </c>
      <c r="G183" s="201" t="s">
        <v>497</v>
      </c>
      <c r="H183" s="201" t="s">
        <v>430</v>
      </c>
      <c r="I183" s="201" t="s">
        <v>72</v>
      </c>
      <c r="J183" s="201" t="s">
        <v>247</v>
      </c>
    </row>
    <row r="184" spans="1:10" s="3" customFormat="1" x14ac:dyDescent="0.25">
      <c r="A184" s="256"/>
      <c r="B184" s="214"/>
      <c r="C184" s="203"/>
      <c r="D184" s="200"/>
      <c r="E184" s="45" t="s">
        <v>611</v>
      </c>
      <c r="F184" s="53"/>
      <c r="G184" s="203"/>
      <c r="H184" s="203"/>
      <c r="I184" s="203"/>
      <c r="J184" s="203"/>
    </row>
    <row r="185" spans="1:10" s="3" customFormat="1" x14ac:dyDescent="0.25">
      <c r="A185" s="7" t="s">
        <v>396</v>
      </c>
      <c r="B185" s="7"/>
      <c r="C185" s="7"/>
      <c r="D185" s="101">
        <f>SUM(D160:D184)</f>
        <v>240500000</v>
      </c>
      <c r="E185" s="178"/>
      <c r="F185" s="7"/>
      <c r="G185" s="7"/>
      <c r="H185" s="7"/>
      <c r="I185" s="151"/>
      <c r="J185" s="7"/>
    </row>
    <row r="186" spans="1:10" s="3" customFormat="1" x14ac:dyDescent="0.25">
      <c r="A186" s="6" t="s">
        <v>499</v>
      </c>
      <c r="D186" s="102">
        <f>D185+D159+D126</f>
        <v>915600000</v>
      </c>
    </row>
    <row r="187" spans="1:10" s="3" customFormat="1" x14ac:dyDescent="0.25"/>
    <row r="188" spans="1:10" s="3" customFormat="1" x14ac:dyDescent="0.25"/>
    <row r="189" spans="1:10" s="3" customFormat="1" x14ac:dyDescent="0.25"/>
  </sheetData>
  <mergeCells count="398">
    <mergeCell ref="I179:I180"/>
    <mergeCell ref="I181:I182"/>
    <mergeCell ref="I183:I184"/>
    <mergeCell ref="B118:B121"/>
    <mergeCell ref="I133:I134"/>
    <mergeCell ref="I135:I136"/>
    <mergeCell ref="I139:I140"/>
    <mergeCell ref="I141:I142"/>
    <mergeCell ref="I143:I144"/>
    <mergeCell ref="I145:I146"/>
    <mergeCell ref="I147:I148"/>
    <mergeCell ref="I149:I150"/>
    <mergeCell ref="I151:I152"/>
    <mergeCell ref="B131:B138"/>
    <mergeCell ref="B139:B140"/>
    <mergeCell ref="C139:C140"/>
    <mergeCell ref="D141:D142"/>
    <mergeCell ref="G141:G142"/>
    <mergeCell ref="H141:H142"/>
    <mergeCell ref="C176:C178"/>
    <mergeCell ref="D176:D178"/>
    <mergeCell ref="G176:G178"/>
    <mergeCell ref="H176:H178"/>
    <mergeCell ref="I176:I178"/>
    <mergeCell ref="I57:I61"/>
    <mergeCell ref="I62:I66"/>
    <mergeCell ref="I67:I71"/>
    <mergeCell ref="I72:I74"/>
    <mergeCell ref="I75:I76"/>
    <mergeCell ref="I77:I78"/>
    <mergeCell ref="I79:I81"/>
    <mergeCell ref="I82:I84"/>
    <mergeCell ref="I85:I87"/>
    <mergeCell ref="I10:I12"/>
    <mergeCell ref="I13:I14"/>
    <mergeCell ref="I15:I17"/>
    <mergeCell ref="I19:I20"/>
    <mergeCell ref="I21:I23"/>
    <mergeCell ref="I24:I26"/>
    <mergeCell ref="I27:I29"/>
    <mergeCell ref="I30:I32"/>
    <mergeCell ref="I33:I35"/>
    <mergeCell ref="A8:A9"/>
    <mergeCell ref="B8:B9"/>
    <mergeCell ref="C8:C9"/>
    <mergeCell ref="D8:D9"/>
    <mergeCell ref="E8:E9"/>
    <mergeCell ref="F8:F9"/>
    <mergeCell ref="G8:G9"/>
    <mergeCell ref="H8:H9"/>
    <mergeCell ref="I8:J8"/>
    <mergeCell ref="J141:J142"/>
    <mergeCell ref="B141:B142"/>
    <mergeCell ref="D139:D140"/>
    <mergeCell ref="G139:G140"/>
    <mergeCell ref="H139:H140"/>
    <mergeCell ref="J139:J140"/>
    <mergeCell ref="C141:C142"/>
    <mergeCell ref="G120:G121"/>
    <mergeCell ref="H120:H121"/>
    <mergeCell ref="J120:J121"/>
    <mergeCell ref="D120:D121"/>
    <mergeCell ref="C120:C121"/>
    <mergeCell ref="I120:I121"/>
    <mergeCell ref="I123:I124"/>
    <mergeCell ref="I127:I128"/>
    <mergeCell ref="J137:J138"/>
    <mergeCell ref="I137:I138"/>
    <mergeCell ref="C137:C138"/>
    <mergeCell ref="D137:D138"/>
    <mergeCell ref="G137:G138"/>
    <mergeCell ref="H137:H138"/>
    <mergeCell ref="J133:J134"/>
    <mergeCell ref="C135:C136"/>
    <mergeCell ref="D135:D136"/>
    <mergeCell ref="C27:C29"/>
    <mergeCell ref="D27:D29"/>
    <mergeCell ref="G27:G29"/>
    <mergeCell ref="H27:H29"/>
    <mergeCell ref="J27:J29"/>
    <mergeCell ref="A160:A184"/>
    <mergeCell ref="J181:J182"/>
    <mergeCell ref="B181:B184"/>
    <mergeCell ref="C183:C184"/>
    <mergeCell ref="D183:D184"/>
    <mergeCell ref="G183:G184"/>
    <mergeCell ref="H183:H184"/>
    <mergeCell ref="J183:J184"/>
    <mergeCell ref="C181:C182"/>
    <mergeCell ref="D181:D182"/>
    <mergeCell ref="G181:G182"/>
    <mergeCell ref="H181:H182"/>
    <mergeCell ref="J176:J178"/>
    <mergeCell ref="B171:B180"/>
    <mergeCell ref="C179:C180"/>
    <mergeCell ref="D179:D180"/>
    <mergeCell ref="G179:G180"/>
    <mergeCell ref="H179:H180"/>
    <mergeCell ref="J179:J180"/>
    <mergeCell ref="J171:J172"/>
    <mergeCell ref="C173:C175"/>
    <mergeCell ref="D173:D175"/>
    <mergeCell ref="G173:G175"/>
    <mergeCell ref="H173:H175"/>
    <mergeCell ref="J173:J175"/>
    <mergeCell ref="C171:C172"/>
    <mergeCell ref="D171:D172"/>
    <mergeCell ref="G171:G172"/>
    <mergeCell ref="H171:H172"/>
    <mergeCell ref="I171:I172"/>
    <mergeCell ref="I173:I175"/>
    <mergeCell ref="B160:B167"/>
    <mergeCell ref="C169:C170"/>
    <mergeCell ref="D169:D170"/>
    <mergeCell ref="G169:G170"/>
    <mergeCell ref="H169:H170"/>
    <mergeCell ref="J169:J170"/>
    <mergeCell ref="B168:B170"/>
    <mergeCell ref="C162:C164"/>
    <mergeCell ref="D162:D164"/>
    <mergeCell ref="G162:G164"/>
    <mergeCell ref="H162:H164"/>
    <mergeCell ref="J162:J164"/>
    <mergeCell ref="C165:C167"/>
    <mergeCell ref="D165:D167"/>
    <mergeCell ref="G165:G167"/>
    <mergeCell ref="H165:H167"/>
    <mergeCell ref="J165:J167"/>
    <mergeCell ref="I160:I161"/>
    <mergeCell ref="I162:I164"/>
    <mergeCell ref="I165:I167"/>
    <mergeCell ref="I169:I170"/>
    <mergeCell ref="J157:J158"/>
    <mergeCell ref="C160:C161"/>
    <mergeCell ref="D160:D161"/>
    <mergeCell ref="G160:G161"/>
    <mergeCell ref="H160:H161"/>
    <mergeCell ref="J160:J161"/>
    <mergeCell ref="C157:C158"/>
    <mergeCell ref="D157:D158"/>
    <mergeCell ref="G157:G158"/>
    <mergeCell ref="H157:H158"/>
    <mergeCell ref="I157:I158"/>
    <mergeCell ref="J153:J154"/>
    <mergeCell ref="C155:C156"/>
    <mergeCell ref="D155:D156"/>
    <mergeCell ref="G155:G156"/>
    <mergeCell ref="H155:H156"/>
    <mergeCell ref="J155:J156"/>
    <mergeCell ref="C153:C154"/>
    <mergeCell ref="D153:D154"/>
    <mergeCell ref="G153:G154"/>
    <mergeCell ref="H153:H154"/>
    <mergeCell ref="I153:I154"/>
    <mergeCell ref="I155:I156"/>
    <mergeCell ref="J149:J150"/>
    <mergeCell ref="B145:B152"/>
    <mergeCell ref="C151:C152"/>
    <mergeCell ref="D151:D152"/>
    <mergeCell ref="G151:G152"/>
    <mergeCell ref="H151:H152"/>
    <mergeCell ref="J151:J152"/>
    <mergeCell ref="C149:C150"/>
    <mergeCell ref="D149:D150"/>
    <mergeCell ref="G149:G150"/>
    <mergeCell ref="H149:H150"/>
    <mergeCell ref="H143:H144"/>
    <mergeCell ref="J143:J144"/>
    <mergeCell ref="C147:C148"/>
    <mergeCell ref="D147:D148"/>
    <mergeCell ref="G147:G148"/>
    <mergeCell ref="H147:H148"/>
    <mergeCell ref="J147:J148"/>
    <mergeCell ref="C143:C144"/>
    <mergeCell ref="B143:B144"/>
    <mergeCell ref="D143:D144"/>
    <mergeCell ref="G143:G144"/>
    <mergeCell ref="C145:C146"/>
    <mergeCell ref="D145:D146"/>
    <mergeCell ref="G145:G146"/>
    <mergeCell ref="H145:H146"/>
    <mergeCell ref="G135:G136"/>
    <mergeCell ref="H135:H136"/>
    <mergeCell ref="J135:J136"/>
    <mergeCell ref="C133:C134"/>
    <mergeCell ref="D133:D134"/>
    <mergeCell ref="G133:G134"/>
    <mergeCell ref="H133:H134"/>
    <mergeCell ref="C131:C132"/>
    <mergeCell ref="D131:D132"/>
    <mergeCell ref="G131:G132"/>
    <mergeCell ref="H131:H132"/>
    <mergeCell ref="J131:J132"/>
    <mergeCell ref="I131:I132"/>
    <mergeCell ref="D127:D128"/>
    <mergeCell ref="G127:G128"/>
    <mergeCell ref="H127:H128"/>
    <mergeCell ref="J127:J128"/>
    <mergeCell ref="H116:H117"/>
    <mergeCell ref="J116:J117"/>
    <mergeCell ref="C123:C124"/>
    <mergeCell ref="D123:D124"/>
    <mergeCell ref="G123:G124"/>
    <mergeCell ref="H123:H124"/>
    <mergeCell ref="J123:J124"/>
    <mergeCell ref="C127:C128"/>
    <mergeCell ref="I116:I117"/>
    <mergeCell ref="J112:J113"/>
    <mergeCell ref="C114:C115"/>
    <mergeCell ref="D114:D115"/>
    <mergeCell ref="G114:G115"/>
    <mergeCell ref="H114:H115"/>
    <mergeCell ref="J114:J115"/>
    <mergeCell ref="C112:C113"/>
    <mergeCell ref="D112:D113"/>
    <mergeCell ref="G112:G113"/>
    <mergeCell ref="H112:H113"/>
    <mergeCell ref="I112:I113"/>
    <mergeCell ref="I114:I115"/>
    <mergeCell ref="J105:J107"/>
    <mergeCell ref="B102:B111"/>
    <mergeCell ref="C108:C111"/>
    <mergeCell ref="D108:D111"/>
    <mergeCell ref="G108:G111"/>
    <mergeCell ref="H108:H111"/>
    <mergeCell ref="J108:J111"/>
    <mergeCell ref="C105:C107"/>
    <mergeCell ref="D105:D107"/>
    <mergeCell ref="G105:G107"/>
    <mergeCell ref="H105:H107"/>
    <mergeCell ref="I102:I104"/>
    <mergeCell ref="I105:I107"/>
    <mergeCell ref="I108:I111"/>
    <mergeCell ref="J99:J100"/>
    <mergeCell ref="C102:C104"/>
    <mergeCell ref="D102:D104"/>
    <mergeCell ref="G102:G104"/>
    <mergeCell ref="H102:H104"/>
    <mergeCell ref="J102:J104"/>
    <mergeCell ref="C99:C100"/>
    <mergeCell ref="D99:D100"/>
    <mergeCell ref="G99:G100"/>
    <mergeCell ref="H99:H100"/>
    <mergeCell ref="I99:I100"/>
    <mergeCell ref="C79:C81"/>
    <mergeCell ref="D79:D81"/>
    <mergeCell ref="G79:G81"/>
    <mergeCell ref="H79:H81"/>
    <mergeCell ref="C77:C78"/>
    <mergeCell ref="D77:D78"/>
    <mergeCell ref="G77:G78"/>
    <mergeCell ref="J91:J94"/>
    <mergeCell ref="C95:C98"/>
    <mergeCell ref="D95:D98"/>
    <mergeCell ref="G95:G98"/>
    <mergeCell ref="H95:H98"/>
    <mergeCell ref="J95:J98"/>
    <mergeCell ref="C91:C94"/>
    <mergeCell ref="D91:D94"/>
    <mergeCell ref="G91:G94"/>
    <mergeCell ref="H91:H94"/>
    <mergeCell ref="I88:I90"/>
    <mergeCell ref="I91:I94"/>
    <mergeCell ref="I95:I98"/>
    <mergeCell ref="D57:D61"/>
    <mergeCell ref="G57:G61"/>
    <mergeCell ref="C72:C74"/>
    <mergeCell ref="D72:D74"/>
    <mergeCell ref="D67:D71"/>
    <mergeCell ref="G67:G71"/>
    <mergeCell ref="H67:H71"/>
    <mergeCell ref="J85:J87"/>
    <mergeCell ref="B77:B90"/>
    <mergeCell ref="C88:C90"/>
    <mergeCell ref="D88:D90"/>
    <mergeCell ref="G88:G90"/>
    <mergeCell ref="H88:H90"/>
    <mergeCell ref="J88:J90"/>
    <mergeCell ref="C85:C87"/>
    <mergeCell ref="D85:D87"/>
    <mergeCell ref="G85:G87"/>
    <mergeCell ref="H85:H87"/>
    <mergeCell ref="J79:J81"/>
    <mergeCell ref="C82:C84"/>
    <mergeCell ref="D82:D84"/>
    <mergeCell ref="G82:G84"/>
    <mergeCell ref="H82:H84"/>
    <mergeCell ref="J82:J84"/>
    <mergeCell ref="C30:C32"/>
    <mergeCell ref="D30:D32"/>
    <mergeCell ref="G30:G32"/>
    <mergeCell ref="H30:H32"/>
    <mergeCell ref="H47:H51"/>
    <mergeCell ref="J47:J51"/>
    <mergeCell ref="C52:C56"/>
    <mergeCell ref="A10:A46"/>
    <mergeCell ref="C47:C51"/>
    <mergeCell ref="D47:D51"/>
    <mergeCell ref="G47:G51"/>
    <mergeCell ref="B47:B76"/>
    <mergeCell ref="C75:C76"/>
    <mergeCell ref="D75:D76"/>
    <mergeCell ref="G75:G76"/>
    <mergeCell ref="A47:A117"/>
    <mergeCell ref="B112:B117"/>
    <mergeCell ref="C116:C117"/>
    <mergeCell ref="D116:D117"/>
    <mergeCell ref="G116:G117"/>
    <mergeCell ref="C42:C46"/>
    <mergeCell ref="D42:D46"/>
    <mergeCell ref="G42:G46"/>
    <mergeCell ref="C62:C66"/>
    <mergeCell ref="D52:D56"/>
    <mergeCell ref="G52:G56"/>
    <mergeCell ref="H52:H56"/>
    <mergeCell ref="J52:J56"/>
    <mergeCell ref="J36:J38"/>
    <mergeCell ref="D33:D35"/>
    <mergeCell ref="G33:G35"/>
    <mergeCell ref="H33:H35"/>
    <mergeCell ref="J33:J35"/>
    <mergeCell ref="I36:I38"/>
    <mergeCell ref="I39:I41"/>
    <mergeCell ref="I42:I46"/>
    <mergeCell ref="I47:I51"/>
    <mergeCell ref="I52:I56"/>
    <mergeCell ref="B10:B20"/>
    <mergeCell ref="C21:C23"/>
    <mergeCell ref="D21:D23"/>
    <mergeCell ref="G21:G23"/>
    <mergeCell ref="B21:B46"/>
    <mergeCell ref="J15:J17"/>
    <mergeCell ref="C19:C20"/>
    <mergeCell ref="D19:D20"/>
    <mergeCell ref="G19:G20"/>
    <mergeCell ref="H19:H20"/>
    <mergeCell ref="J19:J20"/>
    <mergeCell ref="C15:C17"/>
    <mergeCell ref="D15:D17"/>
    <mergeCell ref="G15:G17"/>
    <mergeCell ref="H15:H17"/>
    <mergeCell ref="G10:G12"/>
    <mergeCell ref="H10:H12"/>
    <mergeCell ref="H42:H46"/>
    <mergeCell ref="J42:J46"/>
    <mergeCell ref="C36:C38"/>
    <mergeCell ref="D36:D38"/>
    <mergeCell ref="G36:G38"/>
    <mergeCell ref="H36:H38"/>
    <mergeCell ref="J30:J32"/>
    <mergeCell ref="A122:A125"/>
    <mergeCell ref="B122:B125"/>
    <mergeCell ref="B127:B130"/>
    <mergeCell ref="A127:A158"/>
    <mergeCell ref="B153:B158"/>
    <mergeCell ref="B91:B101"/>
    <mergeCell ref="J145:J146"/>
    <mergeCell ref="J57:J61"/>
    <mergeCell ref="H62:H66"/>
    <mergeCell ref="J62:J66"/>
    <mergeCell ref="H57:H61"/>
    <mergeCell ref="H75:H76"/>
    <mergeCell ref="J75:J76"/>
    <mergeCell ref="H77:H78"/>
    <mergeCell ref="J77:J78"/>
    <mergeCell ref="J67:J71"/>
    <mergeCell ref="G72:G74"/>
    <mergeCell ref="H72:H74"/>
    <mergeCell ref="J72:J74"/>
    <mergeCell ref="C67:C71"/>
    <mergeCell ref="D62:D66"/>
    <mergeCell ref="G62:G66"/>
    <mergeCell ref="A118:A121"/>
    <mergeCell ref="C57:C61"/>
    <mergeCell ref="A3:J3"/>
    <mergeCell ref="A5:J5"/>
    <mergeCell ref="A7:J7"/>
    <mergeCell ref="C39:C41"/>
    <mergeCell ref="D39:D41"/>
    <mergeCell ref="G39:G41"/>
    <mergeCell ref="H39:H41"/>
    <mergeCell ref="J39:J41"/>
    <mergeCell ref="C10:C12"/>
    <mergeCell ref="D10:D12"/>
    <mergeCell ref="J10:J12"/>
    <mergeCell ref="C13:C14"/>
    <mergeCell ref="D13:D14"/>
    <mergeCell ref="G13:G14"/>
    <mergeCell ref="H13:H14"/>
    <mergeCell ref="J13:J14"/>
    <mergeCell ref="H21:H23"/>
    <mergeCell ref="J21:J23"/>
    <mergeCell ref="C24:C26"/>
    <mergeCell ref="D24:D26"/>
    <mergeCell ref="G24:G26"/>
    <mergeCell ref="H24:H26"/>
    <mergeCell ref="J24:J26"/>
    <mergeCell ref="C33:C35"/>
  </mergeCells>
  <pageMargins left="0.25" right="0.25" top="0.75" bottom="0.75" header="0.3" footer="0.3"/>
  <pageSetup scale="55" fitToHeight="0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Sheet1!$A$4:$A$21</xm:f>
          </x14:formula1>
          <xm:sqref>E160:E172 E10:E117 E122:E125 E143:E158 E127:E138</xm:sqref>
        </x14:dataValidation>
        <x14:dataValidation type="list" allowBlank="1" showInputMessage="1" showErrorMessage="1">
          <x14:formula1>
            <xm:f>Sheet1!$A$4:$A$22</xm:f>
          </x14:formula1>
          <xm:sqref>E173:E180</xm:sqref>
        </x14:dataValidation>
        <x14:dataValidation type="list" allowBlank="1" showInputMessage="1" showErrorMessage="1">
          <x14:formula1>
            <xm:f>Sheet1!$A$4:$A$23</xm:f>
          </x14:formula1>
          <xm:sqref>E181:E184 E139:E142 E118:E121</xm:sqref>
        </x14:dataValidation>
        <x14:dataValidation type="list" allowBlank="1" showInputMessage="1" showErrorMessage="1">
          <x14:formula1>
            <xm:f>Sheet1!$F$7:$F$17</xm:f>
          </x14:formula1>
          <xm:sqref>F10:F13 F15 F18:F19 F21 F24 F30 F33 F36 F39 F42 F47 F52 F57 F62 F67 F72 F75 F77 F79 F82 F85 F88 F91 F95 F99 F101:F102 F105 F108 F112 F114 F116 F122:F123 F125 F129:F130 F131 F133 F135 F137 F143 F145 F147 F149 F151 F153 F155 F157 F160 F165 F171 F173 F176 F179 F181 F183 F127 F162 F168:F169</xm:sqref>
        </x14:dataValidation>
        <x14:dataValidation type="list" allowBlank="1" showInputMessage="1" showErrorMessage="1">
          <x14:formula1>
            <xm:f>Sheet1!$F$7:$F$13</xm:f>
          </x14:formula1>
          <xm:sqref>F118:F121 F139 F141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94"/>
  <sheetViews>
    <sheetView topLeftCell="A288" zoomScaleNormal="100" workbookViewId="0">
      <selection activeCell="D292" sqref="D292"/>
    </sheetView>
  </sheetViews>
  <sheetFormatPr defaultColWidth="8.7109375" defaultRowHeight="15" x14ac:dyDescent="0.25"/>
  <cols>
    <col min="1" max="1" width="29.140625" style="1" customWidth="1"/>
    <col min="2" max="2" width="27.28515625" style="1" customWidth="1"/>
    <col min="3" max="3" width="55.140625" style="1" customWidth="1"/>
    <col min="4" max="4" width="25.28515625" style="1" customWidth="1"/>
    <col min="5" max="5" width="18.28515625" style="1" customWidth="1"/>
    <col min="6" max="6" width="11.5703125" style="1" customWidth="1"/>
    <col min="7" max="7" width="19.7109375" style="1" customWidth="1"/>
    <col min="8" max="9" width="16.28515625" style="1" customWidth="1"/>
    <col min="10" max="10" width="20.42578125" style="1" customWidth="1"/>
    <col min="11" max="16384" width="8.7109375" style="1"/>
  </cols>
  <sheetData>
    <row r="3" spans="1:10" s="63" customFormat="1" x14ac:dyDescent="0.25">
      <c r="A3" s="183"/>
      <c r="B3" s="184"/>
      <c r="C3" s="184"/>
      <c r="D3" s="184"/>
      <c r="E3" s="184"/>
      <c r="F3" s="184"/>
      <c r="G3" s="184"/>
      <c r="H3" s="184"/>
      <c r="I3" s="184"/>
      <c r="J3" s="184"/>
    </row>
    <row r="4" spans="1:10" s="63" customFormat="1" x14ac:dyDescent="0.25">
      <c r="B4" s="64"/>
      <c r="C4" s="64"/>
      <c r="D4" s="64"/>
      <c r="E4" s="64"/>
      <c r="F4" s="64"/>
      <c r="G4" s="64"/>
      <c r="H4" s="64"/>
      <c r="I4" s="119"/>
      <c r="J4" s="64"/>
    </row>
    <row r="5" spans="1:10" s="63" customFormat="1" x14ac:dyDescent="0.25">
      <c r="A5" s="183" t="s">
        <v>20</v>
      </c>
      <c r="B5" s="184"/>
      <c r="C5" s="184"/>
      <c r="D5" s="184"/>
      <c r="E5" s="184"/>
      <c r="F5" s="184"/>
      <c r="G5" s="184"/>
      <c r="H5" s="184"/>
      <c r="I5" s="184"/>
      <c r="J5" s="184"/>
    </row>
    <row r="7" spans="1:10" s="3" customFormat="1" x14ac:dyDescent="0.25">
      <c r="A7" s="289" t="s">
        <v>10</v>
      </c>
      <c r="B7" s="289"/>
      <c r="C7" s="289"/>
      <c r="D7" s="289"/>
      <c r="E7" s="289"/>
      <c r="F7" s="289"/>
      <c r="G7" s="289"/>
      <c r="H7" s="289"/>
      <c r="I7" s="289"/>
      <c r="J7" s="289"/>
    </row>
    <row r="8" spans="1:10" s="6" customFormat="1" ht="14.65" customHeight="1" x14ac:dyDescent="0.25">
      <c r="A8" s="298" t="s">
        <v>0</v>
      </c>
      <c r="B8" s="265" t="s">
        <v>1061</v>
      </c>
      <c r="C8" s="265" t="s">
        <v>1</v>
      </c>
      <c r="D8" s="265" t="s">
        <v>1015</v>
      </c>
      <c r="E8" s="265" t="s">
        <v>2</v>
      </c>
      <c r="F8" s="265" t="s">
        <v>3</v>
      </c>
      <c r="G8" s="265" t="s">
        <v>4</v>
      </c>
      <c r="H8" s="265" t="s">
        <v>813</v>
      </c>
      <c r="I8" s="267" t="s">
        <v>5</v>
      </c>
      <c r="J8" s="268"/>
    </row>
    <row r="9" spans="1:10" s="6" customFormat="1" ht="14.25" x14ac:dyDescent="0.25">
      <c r="A9" s="299"/>
      <c r="B9" s="266"/>
      <c r="C9" s="266"/>
      <c r="D9" s="266"/>
      <c r="E9" s="266"/>
      <c r="F9" s="266"/>
      <c r="G9" s="266"/>
      <c r="H9" s="266"/>
      <c r="I9" s="5" t="s">
        <v>833</v>
      </c>
      <c r="J9" s="5" t="s">
        <v>834</v>
      </c>
    </row>
    <row r="10" spans="1:10" s="3" customFormat="1" ht="225" x14ac:dyDescent="0.25">
      <c r="A10" s="209" t="s">
        <v>11</v>
      </c>
      <c r="B10" s="201" t="s">
        <v>1163</v>
      </c>
      <c r="C10" s="11" t="s">
        <v>659</v>
      </c>
      <c r="D10" s="99">
        <v>0</v>
      </c>
      <c r="E10" s="69"/>
      <c r="F10" s="113" t="s">
        <v>622</v>
      </c>
      <c r="G10" s="11" t="s">
        <v>95</v>
      </c>
      <c r="H10" s="77" t="s">
        <v>567</v>
      </c>
      <c r="I10" s="77" t="s">
        <v>835</v>
      </c>
      <c r="J10" s="77" t="s">
        <v>836</v>
      </c>
    </row>
    <row r="11" spans="1:10" s="3" customFormat="1" ht="45" x14ac:dyDescent="0.25">
      <c r="A11" s="287"/>
      <c r="B11" s="202"/>
      <c r="C11" s="186" t="s">
        <v>22</v>
      </c>
      <c r="D11" s="189">
        <f>300000000+600000000</f>
        <v>900000000</v>
      </c>
      <c r="E11" s="90" t="s">
        <v>602</v>
      </c>
      <c r="F11" s="113" t="s">
        <v>49</v>
      </c>
      <c r="G11" s="257" t="s">
        <v>95</v>
      </c>
      <c r="H11" s="186" t="s">
        <v>671</v>
      </c>
      <c r="I11" s="186" t="s">
        <v>1081</v>
      </c>
      <c r="J11" s="186" t="s">
        <v>1113</v>
      </c>
    </row>
    <row r="12" spans="1:10" s="3" customFormat="1" x14ac:dyDescent="0.25">
      <c r="A12" s="287"/>
      <c r="B12" s="202"/>
      <c r="C12" s="271"/>
      <c r="D12" s="273"/>
      <c r="E12" s="95" t="s">
        <v>608</v>
      </c>
      <c r="F12" s="121"/>
      <c r="G12" s="275"/>
      <c r="H12" s="271"/>
      <c r="I12" s="187"/>
      <c r="J12" s="271"/>
    </row>
    <row r="13" spans="1:10" s="3" customFormat="1" x14ac:dyDescent="0.25">
      <c r="A13" s="287"/>
      <c r="B13" s="202"/>
      <c r="C13" s="272"/>
      <c r="D13" s="274"/>
      <c r="E13" s="95" t="s">
        <v>607</v>
      </c>
      <c r="F13" s="122"/>
      <c r="G13" s="276"/>
      <c r="H13" s="272"/>
      <c r="I13" s="188"/>
      <c r="J13" s="272"/>
    </row>
    <row r="14" spans="1:10" s="3" customFormat="1" ht="45" x14ac:dyDescent="0.25">
      <c r="A14" s="287"/>
      <c r="B14" s="202"/>
      <c r="C14" s="186" t="s">
        <v>26</v>
      </c>
      <c r="D14" s="189">
        <v>48000000</v>
      </c>
      <c r="E14" s="69" t="s">
        <v>602</v>
      </c>
      <c r="F14" s="113" t="s">
        <v>49</v>
      </c>
      <c r="G14" s="257" t="s">
        <v>165</v>
      </c>
      <c r="H14" s="186" t="s">
        <v>671</v>
      </c>
      <c r="I14" s="186" t="s">
        <v>1081</v>
      </c>
      <c r="J14" s="186" t="s">
        <v>1113</v>
      </c>
    </row>
    <row r="15" spans="1:10" s="3" customFormat="1" x14ac:dyDescent="0.25">
      <c r="A15" s="287"/>
      <c r="B15" s="202"/>
      <c r="C15" s="272"/>
      <c r="D15" s="274"/>
      <c r="E15" s="82" t="s">
        <v>608</v>
      </c>
      <c r="F15" s="87"/>
      <c r="G15" s="276"/>
      <c r="H15" s="272"/>
      <c r="I15" s="188"/>
      <c r="J15" s="272"/>
    </row>
    <row r="16" spans="1:10" s="3" customFormat="1" ht="118.5" customHeight="1" x14ac:dyDescent="0.25">
      <c r="A16" s="287"/>
      <c r="B16" s="203"/>
      <c r="C16" s="11" t="s">
        <v>37</v>
      </c>
      <c r="D16" s="99">
        <f>90000000+90000000</f>
        <v>180000000</v>
      </c>
      <c r="E16" s="69" t="s">
        <v>193</v>
      </c>
      <c r="F16" s="113" t="s">
        <v>619</v>
      </c>
      <c r="G16" s="11" t="s">
        <v>166</v>
      </c>
      <c r="H16" s="11" t="s">
        <v>672</v>
      </c>
      <c r="I16" s="11" t="s">
        <v>1081</v>
      </c>
      <c r="J16" s="11" t="s">
        <v>1113</v>
      </c>
    </row>
    <row r="17" spans="1:10" s="3" customFormat="1" ht="31.9" customHeight="1" x14ac:dyDescent="0.25">
      <c r="A17" s="287"/>
      <c r="B17" s="201" t="s">
        <v>820</v>
      </c>
      <c r="C17" s="186" t="s">
        <v>23</v>
      </c>
      <c r="D17" s="189">
        <v>33000000</v>
      </c>
      <c r="E17" s="69" t="s">
        <v>602</v>
      </c>
      <c r="F17" s="113" t="s">
        <v>619</v>
      </c>
      <c r="G17" s="186" t="s">
        <v>168</v>
      </c>
      <c r="H17" s="192" t="s">
        <v>673</v>
      </c>
      <c r="I17" s="192" t="s">
        <v>1081</v>
      </c>
      <c r="J17" s="186" t="s">
        <v>1113</v>
      </c>
    </row>
    <row r="18" spans="1:10" s="3" customFormat="1" ht="49.15" customHeight="1" x14ac:dyDescent="0.25">
      <c r="A18" s="287"/>
      <c r="B18" s="202"/>
      <c r="C18" s="188"/>
      <c r="D18" s="274"/>
      <c r="E18" s="80" t="s">
        <v>607</v>
      </c>
      <c r="F18" s="89"/>
      <c r="G18" s="272"/>
      <c r="H18" s="278"/>
      <c r="I18" s="194"/>
      <c r="J18" s="188"/>
    </row>
    <row r="19" spans="1:10" s="3" customFormat="1" ht="45" x14ac:dyDescent="0.25">
      <c r="A19" s="287"/>
      <c r="B19" s="202"/>
      <c r="C19" s="186" t="s">
        <v>815</v>
      </c>
      <c r="D19" s="189">
        <f>100000000</f>
        <v>100000000</v>
      </c>
      <c r="E19" s="90" t="s">
        <v>602</v>
      </c>
      <c r="F19" s="113" t="s">
        <v>49</v>
      </c>
      <c r="G19" s="257" t="s">
        <v>149</v>
      </c>
      <c r="H19" s="192" t="s">
        <v>150</v>
      </c>
      <c r="I19" s="192" t="s">
        <v>1102</v>
      </c>
      <c r="J19" s="192" t="s">
        <v>837</v>
      </c>
    </row>
    <row r="20" spans="1:10" s="3" customFormat="1" x14ac:dyDescent="0.25">
      <c r="A20" s="287"/>
      <c r="B20" s="202"/>
      <c r="C20" s="187"/>
      <c r="D20" s="190"/>
      <c r="E20" s="95" t="s">
        <v>608</v>
      </c>
      <c r="F20" s="117"/>
      <c r="G20" s="290"/>
      <c r="H20" s="193"/>
      <c r="I20" s="193"/>
      <c r="J20" s="187"/>
    </row>
    <row r="21" spans="1:10" s="3" customFormat="1" ht="170.65" customHeight="1" x14ac:dyDescent="0.25">
      <c r="A21" s="287"/>
      <c r="B21" s="203"/>
      <c r="C21" s="272"/>
      <c r="D21" s="274"/>
      <c r="E21" s="95" t="s">
        <v>607</v>
      </c>
      <c r="F21" s="122"/>
      <c r="G21" s="276"/>
      <c r="H21" s="278"/>
      <c r="I21" s="194"/>
      <c r="J21" s="272"/>
    </row>
    <row r="22" spans="1:10" s="3" customFormat="1" ht="19.5" customHeight="1" x14ac:dyDescent="0.25">
      <c r="A22" s="287"/>
      <c r="B22" s="201" t="s">
        <v>24</v>
      </c>
      <c r="C22" s="186" t="s">
        <v>660</v>
      </c>
      <c r="D22" s="189">
        <v>350000</v>
      </c>
      <c r="E22" s="69" t="s">
        <v>193</v>
      </c>
      <c r="F22" s="113" t="s">
        <v>618</v>
      </c>
      <c r="G22" s="257" t="s">
        <v>167</v>
      </c>
      <c r="H22" s="192" t="s">
        <v>674</v>
      </c>
      <c r="I22" s="192" t="s">
        <v>1113</v>
      </c>
      <c r="J22" s="186" t="s">
        <v>838</v>
      </c>
    </row>
    <row r="23" spans="1:10" s="3" customFormat="1" ht="70.150000000000006" customHeight="1" x14ac:dyDescent="0.25">
      <c r="A23" s="287"/>
      <c r="B23" s="202"/>
      <c r="C23" s="188"/>
      <c r="D23" s="191"/>
      <c r="E23" s="80" t="s">
        <v>602</v>
      </c>
      <c r="F23" s="81"/>
      <c r="G23" s="258"/>
      <c r="H23" s="194"/>
      <c r="I23" s="194"/>
      <c r="J23" s="188"/>
    </row>
    <row r="24" spans="1:10" s="3" customFormat="1" x14ac:dyDescent="0.25">
      <c r="A24" s="287"/>
      <c r="B24" s="287"/>
      <c r="C24" s="186" t="s">
        <v>507</v>
      </c>
      <c r="D24" s="189">
        <v>500000</v>
      </c>
      <c r="E24" s="69" t="s">
        <v>193</v>
      </c>
      <c r="F24" s="113" t="s">
        <v>49</v>
      </c>
      <c r="G24" s="257" t="s">
        <v>508</v>
      </c>
      <c r="H24" s="192" t="s">
        <v>675</v>
      </c>
      <c r="I24" s="192" t="s">
        <v>1114</v>
      </c>
      <c r="J24" s="186" t="s">
        <v>839</v>
      </c>
    </row>
    <row r="25" spans="1:10" s="3" customFormat="1" ht="80.650000000000006" customHeight="1" x14ac:dyDescent="0.25">
      <c r="A25" s="287"/>
      <c r="B25" s="287"/>
      <c r="C25" s="272"/>
      <c r="D25" s="274"/>
      <c r="E25" s="80" t="s">
        <v>602</v>
      </c>
      <c r="F25" s="86"/>
      <c r="G25" s="276"/>
      <c r="H25" s="278"/>
      <c r="I25" s="194"/>
      <c r="J25" s="272"/>
    </row>
    <row r="26" spans="1:10" s="3" customFormat="1" x14ac:dyDescent="0.25">
      <c r="A26" s="287"/>
      <c r="B26" s="287"/>
      <c r="C26" s="186" t="s">
        <v>816</v>
      </c>
      <c r="D26" s="189">
        <v>500000</v>
      </c>
      <c r="E26" s="69" t="s">
        <v>193</v>
      </c>
      <c r="F26" s="113" t="s">
        <v>49</v>
      </c>
      <c r="G26" s="257" t="s">
        <v>169</v>
      </c>
      <c r="H26" s="192" t="s">
        <v>675</v>
      </c>
      <c r="I26" s="192" t="s">
        <v>1113</v>
      </c>
      <c r="J26" s="186" t="s">
        <v>838</v>
      </c>
    </row>
    <row r="27" spans="1:10" s="3" customFormat="1" ht="63.4" customHeight="1" x14ac:dyDescent="0.25">
      <c r="A27" s="287"/>
      <c r="B27" s="288"/>
      <c r="C27" s="272"/>
      <c r="D27" s="274"/>
      <c r="E27" s="82" t="s">
        <v>602</v>
      </c>
      <c r="F27" s="87"/>
      <c r="G27" s="276"/>
      <c r="H27" s="278"/>
      <c r="I27" s="194"/>
      <c r="J27" s="272"/>
    </row>
    <row r="28" spans="1:10" s="3" customFormat="1" ht="105" x14ac:dyDescent="0.25">
      <c r="A28" s="287"/>
      <c r="B28" s="201" t="s">
        <v>1072</v>
      </c>
      <c r="C28" s="11" t="s">
        <v>501</v>
      </c>
      <c r="D28" s="99">
        <v>0</v>
      </c>
      <c r="E28" s="82"/>
      <c r="F28" s="113" t="s">
        <v>618</v>
      </c>
      <c r="G28" s="11" t="s">
        <v>170</v>
      </c>
      <c r="H28" s="11" t="s">
        <v>676</v>
      </c>
      <c r="I28" s="11" t="s">
        <v>72</v>
      </c>
      <c r="J28" s="11"/>
    </row>
    <row r="29" spans="1:10" s="3" customFormat="1" ht="60" x14ac:dyDescent="0.25">
      <c r="A29" s="287"/>
      <c r="B29" s="287"/>
      <c r="C29" s="11" t="s">
        <v>21</v>
      </c>
      <c r="D29" s="99">
        <v>0</v>
      </c>
      <c r="E29" s="11"/>
      <c r="F29" s="113" t="s">
        <v>622</v>
      </c>
      <c r="G29" s="11" t="s">
        <v>171</v>
      </c>
      <c r="H29" s="11" t="s">
        <v>677</v>
      </c>
      <c r="I29" s="11" t="s">
        <v>72</v>
      </c>
      <c r="J29" s="11"/>
    </row>
    <row r="30" spans="1:10" s="3" customFormat="1" ht="75" x14ac:dyDescent="0.25">
      <c r="A30" s="287"/>
      <c r="B30" s="287"/>
      <c r="C30" s="11" t="s">
        <v>25</v>
      </c>
      <c r="D30" s="99">
        <v>200000</v>
      </c>
      <c r="E30" s="82" t="s">
        <v>193</v>
      </c>
      <c r="F30" s="113" t="s">
        <v>618</v>
      </c>
      <c r="G30" s="11" t="s">
        <v>172</v>
      </c>
      <c r="H30" s="11" t="s">
        <v>336</v>
      </c>
      <c r="I30" s="11" t="s">
        <v>1102</v>
      </c>
      <c r="J30" s="11" t="s">
        <v>524</v>
      </c>
    </row>
    <row r="31" spans="1:10" s="3" customFormat="1" ht="120" x14ac:dyDescent="0.25">
      <c r="A31" s="287"/>
      <c r="B31" s="288"/>
      <c r="C31" s="11" t="s">
        <v>29</v>
      </c>
      <c r="D31" s="99">
        <v>100000</v>
      </c>
      <c r="E31" s="80" t="s">
        <v>193</v>
      </c>
      <c r="F31" s="11" t="s">
        <v>618</v>
      </c>
      <c r="G31" s="11" t="s">
        <v>173</v>
      </c>
      <c r="H31" s="77" t="s">
        <v>678</v>
      </c>
      <c r="I31" s="77" t="s">
        <v>247</v>
      </c>
      <c r="J31" s="11" t="s">
        <v>840</v>
      </c>
    </row>
    <row r="32" spans="1:10" s="3" customFormat="1" ht="19.5" customHeight="1" x14ac:dyDescent="0.25">
      <c r="A32" s="287"/>
      <c r="B32" s="201" t="s">
        <v>821</v>
      </c>
      <c r="C32" s="186" t="s">
        <v>510</v>
      </c>
      <c r="D32" s="189">
        <v>500000</v>
      </c>
      <c r="E32" s="69" t="s">
        <v>193</v>
      </c>
      <c r="F32" s="113" t="s">
        <v>49</v>
      </c>
      <c r="G32" s="186" t="s">
        <v>174</v>
      </c>
      <c r="H32" s="192" t="s">
        <v>675</v>
      </c>
      <c r="I32" s="192" t="s">
        <v>72</v>
      </c>
      <c r="J32" s="186" t="s">
        <v>202</v>
      </c>
    </row>
    <row r="33" spans="1:10" s="3" customFormat="1" ht="82.5" customHeight="1" x14ac:dyDescent="0.25">
      <c r="A33" s="287"/>
      <c r="B33" s="202"/>
      <c r="C33" s="272"/>
      <c r="D33" s="274"/>
      <c r="E33" s="82" t="s">
        <v>63</v>
      </c>
      <c r="F33" s="87"/>
      <c r="G33" s="272"/>
      <c r="H33" s="278"/>
      <c r="I33" s="194"/>
      <c r="J33" s="272"/>
    </row>
    <row r="34" spans="1:10" s="3" customFormat="1" ht="105" x14ac:dyDescent="0.25">
      <c r="A34" s="287"/>
      <c r="B34" s="287"/>
      <c r="C34" s="11" t="s">
        <v>175</v>
      </c>
      <c r="D34" s="99">
        <v>550000</v>
      </c>
      <c r="E34" s="80" t="s">
        <v>193</v>
      </c>
      <c r="F34" s="113" t="s">
        <v>49</v>
      </c>
      <c r="G34" s="11" t="s">
        <v>176</v>
      </c>
      <c r="H34" s="77" t="s">
        <v>177</v>
      </c>
      <c r="I34" s="77" t="s">
        <v>72</v>
      </c>
      <c r="J34" s="11" t="s">
        <v>1165</v>
      </c>
    </row>
    <row r="35" spans="1:10" s="3" customFormat="1" ht="45" x14ac:dyDescent="0.25">
      <c r="A35" s="287"/>
      <c r="B35" s="287"/>
      <c r="C35" s="186" t="s">
        <v>661</v>
      </c>
      <c r="D35" s="279">
        <f>3000000+6000000</f>
        <v>9000000</v>
      </c>
      <c r="E35" s="69" t="s">
        <v>602</v>
      </c>
      <c r="F35" s="113" t="s">
        <v>618</v>
      </c>
      <c r="G35" s="282" t="s">
        <v>179</v>
      </c>
      <c r="H35" s="192" t="s">
        <v>679</v>
      </c>
      <c r="I35" s="192" t="s">
        <v>841</v>
      </c>
      <c r="J35" s="192" t="s">
        <v>1164</v>
      </c>
    </row>
    <row r="36" spans="1:10" s="3" customFormat="1" ht="44.65" customHeight="1" x14ac:dyDescent="0.25">
      <c r="A36" s="287"/>
      <c r="B36" s="287"/>
      <c r="C36" s="272"/>
      <c r="D36" s="280"/>
      <c r="E36" s="82" t="s">
        <v>252</v>
      </c>
      <c r="F36" s="87"/>
      <c r="G36" s="283"/>
      <c r="H36" s="278"/>
      <c r="I36" s="194"/>
      <c r="J36" s="278"/>
    </row>
    <row r="37" spans="1:10" s="3" customFormat="1" ht="76.5" customHeight="1" x14ac:dyDescent="0.25">
      <c r="A37" s="287"/>
      <c r="B37" s="287"/>
      <c r="C37" s="11" t="s">
        <v>178</v>
      </c>
      <c r="D37" s="99">
        <v>500000</v>
      </c>
      <c r="E37" s="80" t="s">
        <v>193</v>
      </c>
      <c r="F37" s="113" t="s">
        <v>49</v>
      </c>
      <c r="G37" s="11" t="s">
        <v>180</v>
      </c>
      <c r="H37" s="77" t="s">
        <v>680</v>
      </c>
      <c r="I37" s="77" t="s">
        <v>72</v>
      </c>
      <c r="J37" s="11" t="s">
        <v>1113</v>
      </c>
    </row>
    <row r="38" spans="1:10" s="3" customFormat="1" x14ac:dyDescent="0.25">
      <c r="A38" s="287"/>
      <c r="B38" s="287"/>
      <c r="C38" s="192" t="s">
        <v>40</v>
      </c>
      <c r="D38" s="279">
        <v>1000000</v>
      </c>
      <c r="E38" s="69" t="s">
        <v>193</v>
      </c>
      <c r="F38" s="113" t="s">
        <v>49</v>
      </c>
      <c r="G38" s="282" t="s">
        <v>181</v>
      </c>
      <c r="H38" s="192" t="s">
        <v>681</v>
      </c>
      <c r="I38" s="192" t="s">
        <v>72</v>
      </c>
      <c r="J38" s="192" t="s">
        <v>202</v>
      </c>
    </row>
    <row r="39" spans="1:10" s="3" customFormat="1" ht="45" x14ac:dyDescent="0.25">
      <c r="A39" s="287"/>
      <c r="B39" s="287"/>
      <c r="C39" s="277"/>
      <c r="D39" s="281"/>
      <c r="E39" s="80" t="s">
        <v>602</v>
      </c>
      <c r="F39" s="88"/>
      <c r="G39" s="284"/>
      <c r="H39" s="277"/>
      <c r="I39" s="193"/>
      <c r="J39" s="277"/>
    </row>
    <row r="40" spans="1:10" s="3" customFormat="1" ht="64.5" customHeight="1" x14ac:dyDescent="0.25">
      <c r="A40" s="287"/>
      <c r="B40" s="287"/>
      <c r="C40" s="278"/>
      <c r="D40" s="280"/>
      <c r="E40" s="80" t="s">
        <v>63</v>
      </c>
      <c r="F40" s="88"/>
      <c r="G40" s="283"/>
      <c r="H40" s="278"/>
      <c r="I40" s="194"/>
      <c r="J40" s="278"/>
    </row>
    <row r="41" spans="1:10" s="3" customFormat="1" x14ac:dyDescent="0.25">
      <c r="A41" s="287"/>
      <c r="B41" s="287"/>
      <c r="C41" s="186" t="s">
        <v>42</v>
      </c>
      <c r="D41" s="189">
        <v>500000</v>
      </c>
      <c r="E41" s="69" t="s">
        <v>193</v>
      </c>
      <c r="F41" s="113" t="s">
        <v>49</v>
      </c>
      <c r="G41" s="257" t="s">
        <v>181</v>
      </c>
      <c r="H41" s="192" t="s">
        <v>681</v>
      </c>
      <c r="I41" s="192" t="s">
        <v>72</v>
      </c>
      <c r="J41" s="186" t="s">
        <v>1104</v>
      </c>
    </row>
    <row r="42" spans="1:10" s="3" customFormat="1" ht="45" x14ac:dyDescent="0.25">
      <c r="A42" s="287"/>
      <c r="B42" s="287"/>
      <c r="C42" s="271"/>
      <c r="D42" s="273"/>
      <c r="E42" s="80" t="s">
        <v>602</v>
      </c>
      <c r="F42" s="86"/>
      <c r="G42" s="275"/>
      <c r="H42" s="277"/>
      <c r="I42" s="193"/>
      <c r="J42" s="271"/>
    </row>
    <row r="43" spans="1:10" s="3" customFormat="1" ht="61.9" customHeight="1" x14ac:dyDescent="0.25">
      <c r="A43" s="287"/>
      <c r="B43" s="287"/>
      <c r="C43" s="272"/>
      <c r="D43" s="274"/>
      <c r="E43" s="80" t="s">
        <v>63</v>
      </c>
      <c r="F43" s="86"/>
      <c r="G43" s="276"/>
      <c r="H43" s="278"/>
      <c r="I43" s="194"/>
      <c r="J43" s="272"/>
    </row>
    <row r="44" spans="1:10" s="3" customFormat="1" x14ac:dyDescent="0.25">
      <c r="A44" s="287"/>
      <c r="B44" s="287"/>
      <c r="C44" s="186" t="s">
        <v>44</v>
      </c>
      <c r="D44" s="189">
        <v>1000000</v>
      </c>
      <c r="E44" s="69" t="s">
        <v>193</v>
      </c>
      <c r="F44" s="113" t="s">
        <v>49</v>
      </c>
      <c r="G44" s="257" t="s">
        <v>181</v>
      </c>
      <c r="H44" s="192" t="s">
        <v>681</v>
      </c>
      <c r="I44" s="192" t="s">
        <v>202</v>
      </c>
      <c r="J44" s="186" t="s">
        <v>842</v>
      </c>
    </row>
    <row r="45" spans="1:10" s="3" customFormat="1" ht="45" x14ac:dyDescent="0.25">
      <c r="A45" s="287"/>
      <c r="B45" s="287"/>
      <c r="C45" s="271"/>
      <c r="D45" s="273"/>
      <c r="E45" s="80" t="s">
        <v>602</v>
      </c>
      <c r="F45" s="86"/>
      <c r="G45" s="275"/>
      <c r="H45" s="277"/>
      <c r="I45" s="193"/>
      <c r="J45" s="271"/>
    </row>
    <row r="46" spans="1:10" s="3" customFormat="1" x14ac:dyDescent="0.25">
      <c r="A46" s="287"/>
      <c r="B46" s="287"/>
      <c r="C46" s="271"/>
      <c r="D46" s="273"/>
      <c r="E46" s="80" t="s">
        <v>252</v>
      </c>
      <c r="F46" s="86"/>
      <c r="G46" s="275"/>
      <c r="H46" s="277"/>
      <c r="I46" s="193"/>
      <c r="J46" s="271"/>
    </row>
    <row r="47" spans="1:10" s="3" customFormat="1" ht="30" x14ac:dyDescent="0.25">
      <c r="A47" s="287"/>
      <c r="B47" s="287"/>
      <c r="C47" s="271"/>
      <c r="D47" s="273"/>
      <c r="E47" s="80" t="s">
        <v>63</v>
      </c>
      <c r="F47" s="86"/>
      <c r="G47" s="275"/>
      <c r="H47" s="277"/>
      <c r="I47" s="193"/>
      <c r="J47" s="271"/>
    </row>
    <row r="48" spans="1:10" s="3" customFormat="1" ht="35.65" customHeight="1" x14ac:dyDescent="0.25">
      <c r="A48" s="287"/>
      <c r="B48" s="287"/>
      <c r="C48" s="272"/>
      <c r="D48" s="274"/>
      <c r="E48" s="80" t="s">
        <v>604</v>
      </c>
      <c r="F48" s="86"/>
      <c r="G48" s="276"/>
      <c r="H48" s="278"/>
      <c r="I48" s="194"/>
      <c r="J48" s="272"/>
    </row>
    <row r="49" spans="1:10" s="3" customFormat="1" ht="52.9" customHeight="1" x14ac:dyDescent="0.25">
      <c r="A49" s="287"/>
      <c r="B49" s="287"/>
      <c r="C49" s="186" t="s">
        <v>41</v>
      </c>
      <c r="D49" s="279">
        <v>3000000</v>
      </c>
      <c r="E49" s="69" t="s">
        <v>193</v>
      </c>
      <c r="F49" s="113" t="s">
        <v>620</v>
      </c>
      <c r="G49" s="257" t="s">
        <v>182</v>
      </c>
      <c r="H49" s="192" t="s">
        <v>682</v>
      </c>
      <c r="I49" s="192" t="s">
        <v>843</v>
      </c>
      <c r="J49" s="186" t="s">
        <v>844</v>
      </c>
    </row>
    <row r="50" spans="1:10" s="3" customFormat="1" ht="45" x14ac:dyDescent="0.25">
      <c r="A50" s="287"/>
      <c r="B50" s="287"/>
      <c r="C50" s="272"/>
      <c r="D50" s="280"/>
      <c r="E50" s="82" t="s">
        <v>602</v>
      </c>
      <c r="F50" s="87"/>
      <c r="G50" s="276"/>
      <c r="H50" s="278"/>
      <c r="I50" s="194"/>
      <c r="J50" s="272"/>
    </row>
    <row r="51" spans="1:10" s="3" customFormat="1" ht="99.4" customHeight="1" x14ac:dyDescent="0.25">
      <c r="A51" s="287"/>
      <c r="B51" s="287"/>
      <c r="C51" s="11" t="s">
        <v>43</v>
      </c>
      <c r="D51" s="99">
        <v>60000</v>
      </c>
      <c r="E51" s="82" t="s">
        <v>193</v>
      </c>
      <c r="F51" s="113" t="s">
        <v>619</v>
      </c>
      <c r="G51" s="11" t="s">
        <v>183</v>
      </c>
      <c r="H51" s="77" t="s">
        <v>683</v>
      </c>
      <c r="I51" s="77" t="s">
        <v>1113</v>
      </c>
      <c r="J51" s="11" t="s">
        <v>72</v>
      </c>
    </row>
    <row r="52" spans="1:10" s="3" customFormat="1" ht="90" x14ac:dyDescent="0.25">
      <c r="A52" s="287"/>
      <c r="B52" s="288"/>
      <c r="C52" s="11" t="s">
        <v>45</v>
      </c>
      <c r="D52" s="99">
        <v>15000000</v>
      </c>
      <c r="E52" s="80" t="s">
        <v>602</v>
      </c>
      <c r="F52" s="113" t="s">
        <v>620</v>
      </c>
      <c r="G52" s="11" t="s">
        <v>184</v>
      </c>
      <c r="H52" s="11" t="s">
        <v>679</v>
      </c>
      <c r="I52" s="11" t="s">
        <v>843</v>
      </c>
      <c r="J52" s="11" t="s">
        <v>845</v>
      </c>
    </row>
    <row r="53" spans="1:10" s="3" customFormat="1" x14ac:dyDescent="0.25">
      <c r="A53" s="287"/>
      <c r="B53" s="201" t="s">
        <v>1073</v>
      </c>
      <c r="C53" s="186" t="s">
        <v>27</v>
      </c>
      <c r="D53" s="189">
        <v>15000000</v>
      </c>
      <c r="E53" s="69" t="s">
        <v>193</v>
      </c>
      <c r="F53" s="113" t="s">
        <v>618</v>
      </c>
      <c r="G53" s="257" t="s">
        <v>185</v>
      </c>
      <c r="H53" s="192" t="s">
        <v>684</v>
      </c>
      <c r="I53" s="192" t="s">
        <v>846</v>
      </c>
      <c r="J53" s="186" t="s">
        <v>847</v>
      </c>
    </row>
    <row r="54" spans="1:10" s="3" customFormat="1" ht="51.4" customHeight="1" x14ac:dyDescent="0.25">
      <c r="A54" s="287"/>
      <c r="B54" s="202"/>
      <c r="C54" s="272"/>
      <c r="D54" s="274"/>
      <c r="E54" s="82" t="s">
        <v>602</v>
      </c>
      <c r="F54" s="87"/>
      <c r="G54" s="276"/>
      <c r="H54" s="278"/>
      <c r="I54" s="194"/>
      <c r="J54" s="272"/>
    </row>
    <row r="55" spans="1:10" s="3" customFormat="1" ht="67.5" customHeight="1" x14ac:dyDescent="0.25">
      <c r="A55" s="287"/>
      <c r="B55" s="202"/>
      <c r="C55" s="11" t="s">
        <v>28</v>
      </c>
      <c r="D55" s="99">
        <v>260000</v>
      </c>
      <c r="E55" s="82" t="s">
        <v>193</v>
      </c>
      <c r="F55" s="113" t="s">
        <v>618</v>
      </c>
      <c r="G55" s="11" t="s">
        <v>186</v>
      </c>
      <c r="H55" s="77" t="s">
        <v>685</v>
      </c>
      <c r="I55" s="77" t="s">
        <v>848</v>
      </c>
      <c r="J55" s="11" t="s">
        <v>72</v>
      </c>
    </row>
    <row r="56" spans="1:10" s="3" customFormat="1" ht="75" x14ac:dyDescent="0.25">
      <c r="A56" s="287"/>
      <c r="B56" s="202"/>
      <c r="C56" s="11" t="s">
        <v>30</v>
      </c>
      <c r="D56" s="99">
        <v>100000</v>
      </c>
      <c r="E56" s="80" t="s">
        <v>193</v>
      </c>
      <c r="F56" s="113" t="s">
        <v>622</v>
      </c>
      <c r="G56" s="11" t="s">
        <v>187</v>
      </c>
      <c r="H56" s="77" t="s">
        <v>685</v>
      </c>
      <c r="I56" s="77" t="s">
        <v>72</v>
      </c>
      <c r="J56" s="11" t="s">
        <v>202</v>
      </c>
    </row>
    <row r="57" spans="1:10" s="3" customFormat="1" x14ac:dyDescent="0.25">
      <c r="A57" s="287"/>
      <c r="B57" s="202"/>
      <c r="C57" s="186" t="s">
        <v>31</v>
      </c>
      <c r="D57" s="189">
        <v>150000</v>
      </c>
      <c r="E57" s="69" t="s">
        <v>193</v>
      </c>
      <c r="F57" s="113" t="s">
        <v>622</v>
      </c>
      <c r="G57" s="257" t="s">
        <v>188</v>
      </c>
      <c r="H57" s="186" t="s">
        <v>686</v>
      </c>
      <c r="I57" s="186" t="s">
        <v>1113</v>
      </c>
      <c r="J57" s="186" t="s">
        <v>849</v>
      </c>
    </row>
    <row r="58" spans="1:10" s="3" customFormat="1" ht="45" x14ac:dyDescent="0.25">
      <c r="A58" s="287"/>
      <c r="B58" s="202"/>
      <c r="C58" s="272"/>
      <c r="D58" s="274"/>
      <c r="E58" s="80" t="s">
        <v>602</v>
      </c>
      <c r="F58" s="86"/>
      <c r="G58" s="276"/>
      <c r="H58" s="272"/>
      <c r="I58" s="188"/>
      <c r="J58" s="272"/>
    </row>
    <row r="59" spans="1:10" s="3" customFormat="1" x14ac:dyDescent="0.25">
      <c r="A59" s="287"/>
      <c r="B59" s="202"/>
      <c r="C59" s="186" t="s">
        <v>32</v>
      </c>
      <c r="D59" s="189">
        <v>250000</v>
      </c>
      <c r="E59" s="69" t="s">
        <v>193</v>
      </c>
      <c r="F59" s="113" t="s">
        <v>618</v>
      </c>
      <c r="G59" s="257" t="s">
        <v>189</v>
      </c>
      <c r="H59" s="192" t="s">
        <v>687</v>
      </c>
      <c r="I59" s="192" t="s">
        <v>1113</v>
      </c>
      <c r="J59" s="186" t="s">
        <v>850</v>
      </c>
    </row>
    <row r="60" spans="1:10" s="3" customFormat="1" ht="50.65" customHeight="1" x14ac:dyDescent="0.25">
      <c r="A60" s="287"/>
      <c r="B60" s="202"/>
      <c r="C60" s="272"/>
      <c r="D60" s="274"/>
      <c r="E60" s="80" t="s">
        <v>602</v>
      </c>
      <c r="F60" s="86"/>
      <c r="G60" s="276"/>
      <c r="H60" s="278"/>
      <c r="I60" s="194"/>
      <c r="J60" s="272"/>
    </row>
    <row r="61" spans="1:10" s="3" customFormat="1" ht="33.4" customHeight="1" x14ac:dyDescent="0.25">
      <c r="A61" s="287"/>
      <c r="B61" s="202"/>
      <c r="C61" s="186" t="s">
        <v>33</v>
      </c>
      <c r="D61" s="189">
        <v>200000</v>
      </c>
      <c r="E61" s="69" t="s">
        <v>193</v>
      </c>
      <c r="F61" s="113" t="s">
        <v>618</v>
      </c>
      <c r="G61" s="257" t="s">
        <v>190</v>
      </c>
      <c r="H61" s="186" t="s">
        <v>688</v>
      </c>
      <c r="I61" s="186" t="s">
        <v>1102</v>
      </c>
      <c r="J61" s="186" t="s">
        <v>851</v>
      </c>
    </row>
    <row r="62" spans="1:10" s="3" customFormat="1" ht="48.4" customHeight="1" x14ac:dyDescent="0.25">
      <c r="A62" s="287"/>
      <c r="B62" s="203"/>
      <c r="C62" s="272"/>
      <c r="D62" s="274"/>
      <c r="E62" s="82" t="s">
        <v>602</v>
      </c>
      <c r="F62" s="87"/>
      <c r="G62" s="276"/>
      <c r="H62" s="272"/>
      <c r="I62" s="188"/>
      <c r="J62" s="272"/>
    </row>
    <row r="63" spans="1:10" s="3" customFormat="1" ht="60" x14ac:dyDescent="0.25">
      <c r="A63" s="287"/>
      <c r="B63" s="201" t="s">
        <v>1074</v>
      </c>
      <c r="C63" s="11" t="s">
        <v>34</v>
      </c>
      <c r="D63" s="99">
        <v>0</v>
      </c>
      <c r="E63" s="82"/>
      <c r="F63" s="113" t="s">
        <v>620</v>
      </c>
      <c r="G63" s="11" t="s">
        <v>192</v>
      </c>
      <c r="H63" s="11" t="s">
        <v>689</v>
      </c>
      <c r="I63" s="11" t="s">
        <v>191</v>
      </c>
      <c r="J63" s="11"/>
    </row>
    <row r="64" spans="1:10" s="3" customFormat="1" ht="60" x14ac:dyDescent="0.25">
      <c r="A64" s="287"/>
      <c r="B64" s="202"/>
      <c r="C64" s="11" t="s">
        <v>36</v>
      </c>
      <c r="D64" s="99">
        <v>1000000</v>
      </c>
      <c r="E64" s="11" t="s">
        <v>193</v>
      </c>
      <c r="F64" s="113" t="s">
        <v>623</v>
      </c>
      <c r="G64" s="11" t="s">
        <v>192</v>
      </c>
      <c r="H64" s="11" t="s">
        <v>689</v>
      </c>
      <c r="I64" s="11" t="s">
        <v>191</v>
      </c>
      <c r="J64" s="11" t="s">
        <v>72</v>
      </c>
    </row>
    <row r="65" spans="1:10" s="3" customFormat="1" ht="75" x14ac:dyDescent="0.25">
      <c r="A65" s="287"/>
      <c r="B65" s="202"/>
      <c r="C65" s="11" t="s">
        <v>35</v>
      </c>
      <c r="D65" s="99">
        <v>0</v>
      </c>
      <c r="E65" s="82"/>
      <c r="F65" s="113" t="s">
        <v>619</v>
      </c>
      <c r="G65" s="11" t="s">
        <v>192</v>
      </c>
      <c r="H65" s="11" t="s">
        <v>690</v>
      </c>
      <c r="I65" s="11" t="s">
        <v>191</v>
      </c>
      <c r="J65" s="11"/>
    </row>
    <row r="66" spans="1:10" s="3" customFormat="1" ht="60" x14ac:dyDescent="0.25">
      <c r="A66" s="287"/>
      <c r="B66" s="202"/>
      <c r="C66" s="11" t="s">
        <v>38</v>
      </c>
      <c r="D66" s="137">
        <v>250000</v>
      </c>
      <c r="E66" s="80" t="s">
        <v>193</v>
      </c>
      <c r="F66" s="113" t="s">
        <v>49</v>
      </c>
      <c r="G66" s="11" t="s">
        <v>192</v>
      </c>
      <c r="H66" s="11" t="s">
        <v>691</v>
      </c>
      <c r="I66" s="11" t="s">
        <v>191</v>
      </c>
      <c r="J66" s="11"/>
    </row>
    <row r="67" spans="1:10" s="3" customFormat="1" ht="14.65" customHeight="1" x14ac:dyDescent="0.25">
      <c r="A67" s="287"/>
      <c r="B67" s="254" t="s">
        <v>822</v>
      </c>
      <c r="C67" s="186" t="s">
        <v>39</v>
      </c>
      <c r="D67" s="285">
        <v>5000000</v>
      </c>
      <c r="E67" s="69" t="s">
        <v>193</v>
      </c>
      <c r="F67" s="113" t="s">
        <v>49</v>
      </c>
      <c r="G67" s="257" t="s">
        <v>194</v>
      </c>
      <c r="H67" s="186" t="s">
        <v>679</v>
      </c>
      <c r="I67" s="186" t="s">
        <v>852</v>
      </c>
      <c r="J67" s="186" t="s">
        <v>853</v>
      </c>
    </row>
    <row r="68" spans="1:10" s="3" customFormat="1" ht="45" x14ac:dyDescent="0.25">
      <c r="A68" s="287"/>
      <c r="B68" s="254"/>
      <c r="C68" s="271"/>
      <c r="D68" s="286"/>
      <c r="E68" s="80" t="s">
        <v>602</v>
      </c>
      <c r="F68" s="86"/>
      <c r="G68" s="275"/>
      <c r="H68" s="271"/>
      <c r="I68" s="187"/>
      <c r="J68" s="271"/>
    </row>
    <row r="69" spans="1:10" s="3" customFormat="1" ht="33.4" customHeight="1" x14ac:dyDescent="0.25">
      <c r="A69" s="287"/>
      <c r="B69" s="254"/>
      <c r="C69" s="272"/>
      <c r="D69" s="286"/>
      <c r="E69" s="82" t="s">
        <v>607</v>
      </c>
      <c r="F69" s="87"/>
      <c r="G69" s="276"/>
      <c r="H69" s="272"/>
      <c r="I69" s="188"/>
      <c r="J69" s="272"/>
    </row>
    <row r="70" spans="1:10" s="3" customFormat="1" ht="105" x14ac:dyDescent="0.25">
      <c r="A70" s="287"/>
      <c r="B70" s="201" t="s">
        <v>570</v>
      </c>
      <c r="C70" s="11" t="s">
        <v>582</v>
      </c>
      <c r="D70" s="99">
        <v>800000</v>
      </c>
      <c r="E70" s="82" t="s">
        <v>193</v>
      </c>
      <c r="F70" s="113" t="s">
        <v>618</v>
      </c>
      <c r="G70" s="11" t="s">
        <v>576</v>
      </c>
      <c r="H70" s="11" t="s">
        <v>692</v>
      </c>
      <c r="I70" s="11" t="s">
        <v>1102</v>
      </c>
      <c r="J70" s="11" t="s">
        <v>1115</v>
      </c>
    </row>
    <row r="71" spans="1:10" s="3" customFormat="1" ht="90" x14ac:dyDescent="0.25">
      <c r="A71" s="287"/>
      <c r="B71" s="202"/>
      <c r="C71" s="11" t="s">
        <v>571</v>
      </c>
      <c r="D71" s="99">
        <v>500000</v>
      </c>
      <c r="E71" s="80" t="s">
        <v>193</v>
      </c>
      <c r="F71" s="113" t="s">
        <v>618</v>
      </c>
      <c r="G71" s="11" t="s">
        <v>577</v>
      </c>
      <c r="H71" s="11" t="s">
        <v>693</v>
      </c>
      <c r="I71" s="11" t="s">
        <v>1102</v>
      </c>
      <c r="J71" s="11" t="s">
        <v>1115</v>
      </c>
    </row>
    <row r="72" spans="1:10" s="3" customFormat="1" ht="32.65" customHeight="1" x14ac:dyDescent="0.25">
      <c r="A72" s="287"/>
      <c r="B72" s="202"/>
      <c r="C72" s="186" t="s">
        <v>572</v>
      </c>
      <c r="D72" s="189">
        <v>15000000</v>
      </c>
      <c r="E72" s="69" t="s">
        <v>193</v>
      </c>
      <c r="F72" s="113" t="s">
        <v>49</v>
      </c>
      <c r="G72" s="257" t="s">
        <v>578</v>
      </c>
      <c r="H72" s="186" t="s">
        <v>679</v>
      </c>
      <c r="I72" s="186" t="s">
        <v>846</v>
      </c>
      <c r="J72" s="186" t="s">
        <v>1102</v>
      </c>
    </row>
    <row r="73" spans="1:10" s="3" customFormat="1" ht="39" customHeight="1" x14ac:dyDescent="0.25">
      <c r="A73" s="287"/>
      <c r="B73" s="202"/>
      <c r="C73" s="272"/>
      <c r="D73" s="274"/>
      <c r="E73" s="82" t="s">
        <v>603</v>
      </c>
      <c r="F73" s="87"/>
      <c r="G73" s="276"/>
      <c r="H73" s="272"/>
      <c r="I73" s="188"/>
      <c r="J73" s="272"/>
    </row>
    <row r="74" spans="1:10" s="3" customFormat="1" ht="90" x14ac:dyDescent="0.25">
      <c r="A74" s="287"/>
      <c r="B74" s="202"/>
      <c r="C74" s="11" t="s">
        <v>662</v>
      </c>
      <c r="D74" s="99">
        <v>200000</v>
      </c>
      <c r="E74" s="69" t="s">
        <v>193</v>
      </c>
      <c r="F74" s="113" t="s">
        <v>49</v>
      </c>
      <c r="G74" s="11" t="s">
        <v>579</v>
      </c>
      <c r="H74" s="77" t="s">
        <v>694</v>
      </c>
      <c r="I74" s="77" t="s">
        <v>1102</v>
      </c>
      <c r="J74" s="11" t="s">
        <v>854</v>
      </c>
    </row>
    <row r="75" spans="1:10" s="3" customFormat="1" ht="35.65" customHeight="1" x14ac:dyDescent="0.25">
      <c r="A75" s="287"/>
      <c r="B75" s="202"/>
      <c r="C75" s="186" t="s">
        <v>573</v>
      </c>
      <c r="D75" s="189">
        <v>500000</v>
      </c>
      <c r="E75" s="69" t="s">
        <v>193</v>
      </c>
      <c r="F75" s="113" t="s">
        <v>49</v>
      </c>
      <c r="G75" s="257" t="s">
        <v>580</v>
      </c>
      <c r="H75" s="192" t="s">
        <v>695</v>
      </c>
      <c r="I75" s="192" t="s">
        <v>1102</v>
      </c>
      <c r="J75" s="186" t="s">
        <v>72</v>
      </c>
    </row>
    <row r="76" spans="1:10" s="3" customFormat="1" ht="45" x14ac:dyDescent="0.25">
      <c r="A76" s="287"/>
      <c r="B76" s="202"/>
      <c r="C76" s="272"/>
      <c r="D76" s="274"/>
      <c r="E76" s="80" t="s">
        <v>602</v>
      </c>
      <c r="F76" s="86"/>
      <c r="G76" s="276"/>
      <c r="H76" s="278"/>
      <c r="I76" s="194"/>
      <c r="J76" s="272"/>
    </row>
    <row r="77" spans="1:10" s="3" customFormat="1" x14ac:dyDescent="0.25">
      <c r="A77" s="287"/>
      <c r="B77" s="201" t="s">
        <v>823</v>
      </c>
      <c r="C77" s="186" t="s">
        <v>574</v>
      </c>
      <c r="D77" s="189">
        <v>45000000</v>
      </c>
      <c r="E77" s="69" t="s">
        <v>193</v>
      </c>
      <c r="F77" s="113" t="s">
        <v>49</v>
      </c>
      <c r="G77" s="257" t="s">
        <v>581</v>
      </c>
      <c r="H77" s="186" t="s">
        <v>696</v>
      </c>
      <c r="I77" s="186" t="s">
        <v>1102</v>
      </c>
      <c r="J77" s="186" t="s">
        <v>855</v>
      </c>
    </row>
    <row r="78" spans="1:10" s="3" customFormat="1" ht="45" x14ac:dyDescent="0.25">
      <c r="A78" s="287"/>
      <c r="B78" s="202"/>
      <c r="C78" s="271"/>
      <c r="D78" s="273"/>
      <c r="E78" s="80" t="s">
        <v>602</v>
      </c>
      <c r="F78" s="86"/>
      <c r="G78" s="275"/>
      <c r="H78" s="271"/>
      <c r="I78" s="187"/>
      <c r="J78" s="271"/>
    </row>
    <row r="79" spans="1:10" s="3" customFormat="1" ht="37.5" customHeight="1" x14ac:dyDescent="0.25">
      <c r="A79" s="287"/>
      <c r="B79" s="202"/>
      <c r="C79" s="272"/>
      <c r="D79" s="274"/>
      <c r="E79" s="80" t="s">
        <v>606</v>
      </c>
      <c r="F79" s="86"/>
      <c r="G79" s="276"/>
      <c r="H79" s="272"/>
      <c r="I79" s="188"/>
      <c r="J79" s="272"/>
    </row>
    <row r="80" spans="1:10" s="3" customFormat="1" ht="39" customHeight="1" x14ac:dyDescent="0.25">
      <c r="A80" s="287"/>
      <c r="B80" s="202"/>
      <c r="C80" s="186" t="s">
        <v>575</v>
      </c>
      <c r="D80" s="189">
        <v>2500000</v>
      </c>
      <c r="E80" s="69" t="s">
        <v>193</v>
      </c>
      <c r="F80" s="113" t="s">
        <v>49</v>
      </c>
      <c r="G80" s="257" t="s">
        <v>578</v>
      </c>
      <c r="H80" s="186" t="s">
        <v>697</v>
      </c>
      <c r="I80" s="186" t="s">
        <v>1102</v>
      </c>
      <c r="J80" s="186" t="s">
        <v>856</v>
      </c>
    </row>
    <row r="81" spans="1:10" s="3" customFormat="1" ht="34.15" customHeight="1" x14ac:dyDescent="0.25">
      <c r="A81" s="288"/>
      <c r="B81" s="203"/>
      <c r="C81" s="272"/>
      <c r="D81" s="274"/>
      <c r="E81" s="82" t="s">
        <v>603</v>
      </c>
      <c r="F81" s="87"/>
      <c r="G81" s="276"/>
      <c r="H81" s="272"/>
      <c r="I81" s="188"/>
      <c r="J81" s="272"/>
    </row>
    <row r="82" spans="1:10" s="3" customFormat="1" ht="19.899999999999999" customHeight="1" x14ac:dyDescent="0.25">
      <c r="A82" s="171" t="s">
        <v>395</v>
      </c>
      <c r="B82" s="83"/>
      <c r="C82" s="27"/>
      <c r="D82" s="101">
        <f>SUM(D10:D75)</f>
        <v>1332970000</v>
      </c>
      <c r="E82" s="46"/>
      <c r="F82" s="84"/>
      <c r="G82" s="27"/>
      <c r="H82" s="27"/>
      <c r="I82" s="27"/>
      <c r="J82" s="27"/>
    </row>
    <row r="83" spans="1:10" s="3" customFormat="1" ht="90" x14ac:dyDescent="0.25">
      <c r="A83" s="210" t="s">
        <v>1078</v>
      </c>
      <c r="B83" s="201" t="s">
        <v>826</v>
      </c>
      <c r="C83" s="11" t="s">
        <v>62</v>
      </c>
      <c r="D83" s="99">
        <v>300000</v>
      </c>
      <c r="E83" s="80" t="s">
        <v>193</v>
      </c>
      <c r="F83" s="113" t="s">
        <v>622</v>
      </c>
      <c r="G83" s="11" t="s">
        <v>200</v>
      </c>
      <c r="H83" s="11" t="s">
        <v>698</v>
      </c>
      <c r="I83" s="11" t="s">
        <v>72</v>
      </c>
      <c r="J83" s="11" t="s">
        <v>202</v>
      </c>
    </row>
    <row r="84" spans="1:10" s="3" customFormat="1" ht="43.5" customHeight="1" x14ac:dyDescent="0.25">
      <c r="A84" s="210"/>
      <c r="B84" s="202"/>
      <c r="C84" s="11" t="s">
        <v>61</v>
      </c>
      <c r="D84" s="99">
        <v>800000</v>
      </c>
      <c r="E84" s="80" t="s">
        <v>193</v>
      </c>
      <c r="F84" s="113" t="s">
        <v>622</v>
      </c>
      <c r="G84" s="11" t="s">
        <v>203</v>
      </c>
      <c r="H84" s="11" t="s">
        <v>699</v>
      </c>
      <c r="I84" s="11" t="s">
        <v>1102</v>
      </c>
      <c r="J84" s="11"/>
    </row>
    <row r="85" spans="1:10" s="3" customFormat="1" ht="165" x14ac:dyDescent="0.25">
      <c r="A85" s="210"/>
      <c r="B85" s="202"/>
      <c r="C85" s="11" t="s">
        <v>663</v>
      </c>
      <c r="D85" s="99">
        <v>7950000</v>
      </c>
      <c r="E85" s="11" t="s">
        <v>63</v>
      </c>
      <c r="F85" s="69" t="s">
        <v>622</v>
      </c>
      <c r="G85" s="11" t="s">
        <v>204</v>
      </c>
      <c r="H85" s="77" t="s">
        <v>700</v>
      </c>
      <c r="I85" s="77" t="s">
        <v>202</v>
      </c>
      <c r="J85" s="11"/>
    </row>
    <row r="86" spans="1:10" s="3" customFormat="1" ht="120" x14ac:dyDescent="0.25">
      <c r="A86" s="210"/>
      <c r="B86" s="203"/>
      <c r="C86" s="11" t="s">
        <v>52</v>
      </c>
      <c r="D86" s="99">
        <v>0</v>
      </c>
      <c r="E86" s="113"/>
      <c r="F86" s="113" t="s">
        <v>622</v>
      </c>
      <c r="G86" s="11" t="s">
        <v>208</v>
      </c>
      <c r="H86" s="11" t="s">
        <v>705</v>
      </c>
      <c r="I86" s="11" t="s">
        <v>72</v>
      </c>
      <c r="J86" s="11" t="s">
        <v>857</v>
      </c>
    </row>
    <row r="87" spans="1:10" s="3" customFormat="1" ht="105" x14ac:dyDescent="0.25">
      <c r="A87" s="210"/>
      <c r="B87" s="201" t="s">
        <v>824</v>
      </c>
      <c r="C87" s="11" t="s">
        <v>196</v>
      </c>
      <c r="D87" s="137">
        <v>25000000</v>
      </c>
      <c r="E87" s="11" t="s">
        <v>602</v>
      </c>
      <c r="F87" s="113" t="s">
        <v>49</v>
      </c>
      <c r="G87" s="11" t="s">
        <v>199</v>
      </c>
      <c r="H87" s="11" t="s">
        <v>197</v>
      </c>
      <c r="I87" s="11" t="s">
        <v>858</v>
      </c>
      <c r="J87" s="11" t="s">
        <v>859</v>
      </c>
    </row>
    <row r="88" spans="1:10" s="3" customFormat="1" ht="30" x14ac:dyDescent="0.25">
      <c r="A88" s="210"/>
      <c r="B88" s="202"/>
      <c r="C88" s="294" t="s">
        <v>50</v>
      </c>
      <c r="D88" s="115">
        <v>100000000</v>
      </c>
      <c r="E88" s="113" t="s">
        <v>63</v>
      </c>
      <c r="F88" s="296" t="s">
        <v>621</v>
      </c>
      <c r="G88" s="186" t="s">
        <v>201</v>
      </c>
      <c r="H88" s="192" t="s">
        <v>698</v>
      </c>
      <c r="I88" s="192" t="s">
        <v>202</v>
      </c>
      <c r="J88" s="186"/>
    </row>
    <row r="89" spans="1:10" s="3" customFormat="1" ht="77.650000000000006" customHeight="1" x14ac:dyDescent="0.25">
      <c r="A89" s="210"/>
      <c r="B89" s="202"/>
      <c r="C89" s="295"/>
      <c r="D89" s="116"/>
      <c r="E89" s="114" t="s">
        <v>604</v>
      </c>
      <c r="F89" s="297"/>
      <c r="G89" s="188"/>
      <c r="H89" s="194"/>
      <c r="I89" s="194"/>
      <c r="J89" s="188"/>
    </row>
    <row r="90" spans="1:10" s="3" customFormat="1" ht="45" x14ac:dyDescent="0.25">
      <c r="A90" s="210"/>
      <c r="B90" s="202"/>
      <c r="C90" s="186" t="s">
        <v>65</v>
      </c>
      <c r="D90" s="190">
        <v>30000000</v>
      </c>
      <c r="E90" s="117" t="s">
        <v>602</v>
      </c>
      <c r="F90" s="79" t="s">
        <v>621</v>
      </c>
      <c r="G90" s="257" t="s">
        <v>205</v>
      </c>
      <c r="H90" s="186" t="s">
        <v>701</v>
      </c>
      <c r="I90" s="186" t="s">
        <v>72</v>
      </c>
      <c r="J90" s="186" t="s">
        <v>860</v>
      </c>
    </row>
    <row r="91" spans="1:10" s="3" customFormat="1" x14ac:dyDescent="0.25">
      <c r="A91" s="210"/>
      <c r="B91" s="202"/>
      <c r="C91" s="271"/>
      <c r="D91" s="273"/>
      <c r="E91" s="80" t="s">
        <v>609</v>
      </c>
      <c r="F91" s="86"/>
      <c r="G91" s="275"/>
      <c r="H91" s="271"/>
      <c r="I91" s="187"/>
      <c r="J91" s="271"/>
    </row>
    <row r="92" spans="1:10" s="3" customFormat="1" ht="30" x14ac:dyDescent="0.25">
      <c r="A92" s="210"/>
      <c r="B92" s="202"/>
      <c r="C92" s="272"/>
      <c r="D92" s="274"/>
      <c r="E92" s="82" t="s">
        <v>63</v>
      </c>
      <c r="F92" s="87"/>
      <c r="G92" s="276"/>
      <c r="H92" s="272"/>
      <c r="I92" s="188"/>
      <c r="J92" s="272"/>
    </row>
    <row r="93" spans="1:10" s="3" customFormat="1" ht="60" x14ac:dyDescent="0.25">
      <c r="A93" s="210"/>
      <c r="B93" s="202"/>
      <c r="C93" s="11" t="s">
        <v>53</v>
      </c>
      <c r="D93" s="99">
        <v>0</v>
      </c>
      <c r="E93" s="82"/>
      <c r="F93" s="123" t="s">
        <v>49</v>
      </c>
      <c r="G93" s="11" t="s">
        <v>208</v>
      </c>
      <c r="H93" s="11" t="s">
        <v>702</v>
      </c>
      <c r="I93" s="11" t="s">
        <v>1113</v>
      </c>
      <c r="J93" s="11" t="s">
        <v>1166</v>
      </c>
    </row>
    <row r="94" spans="1:10" s="3" customFormat="1" ht="60" x14ac:dyDescent="0.25">
      <c r="A94" s="210"/>
      <c r="B94" s="202"/>
      <c r="C94" s="11" t="s">
        <v>64</v>
      </c>
      <c r="D94" s="99">
        <v>0</v>
      </c>
      <c r="E94" s="69"/>
      <c r="F94" s="123" t="s">
        <v>49</v>
      </c>
      <c r="G94" s="11" t="s">
        <v>209</v>
      </c>
      <c r="H94" s="11" t="s">
        <v>702</v>
      </c>
      <c r="I94" s="11" t="s">
        <v>1102</v>
      </c>
      <c r="J94" s="11" t="s">
        <v>861</v>
      </c>
    </row>
    <row r="95" spans="1:10" s="3" customFormat="1" ht="14.65" customHeight="1" x14ac:dyDescent="0.25">
      <c r="A95" s="210"/>
      <c r="B95" s="202"/>
      <c r="C95" s="186" t="s">
        <v>862</v>
      </c>
      <c r="D95" s="189">
        <v>137300000</v>
      </c>
      <c r="E95" s="69" t="s">
        <v>609</v>
      </c>
      <c r="F95" s="123" t="s">
        <v>621</v>
      </c>
      <c r="G95" s="257" t="s">
        <v>78</v>
      </c>
      <c r="H95" s="186" t="s">
        <v>703</v>
      </c>
      <c r="I95" s="186" t="s">
        <v>72</v>
      </c>
      <c r="J95" s="186" t="s">
        <v>863</v>
      </c>
    </row>
    <row r="96" spans="1:10" s="3" customFormat="1" ht="30" x14ac:dyDescent="0.25">
      <c r="A96" s="210"/>
      <c r="B96" s="202"/>
      <c r="C96" s="271"/>
      <c r="D96" s="273"/>
      <c r="E96" s="80" t="s">
        <v>63</v>
      </c>
      <c r="F96" s="86"/>
      <c r="G96" s="275"/>
      <c r="H96" s="271"/>
      <c r="I96" s="187"/>
      <c r="J96" s="271"/>
    </row>
    <row r="97" spans="1:10" s="3" customFormat="1" ht="19.149999999999999" customHeight="1" x14ac:dyDescent="0.25">
      <c r="A97" s="210"/>
      <c r="B97" s="202"/>
      <c r="C97" s="272"/>
      <c r="D97" s="274"/>
      <c r="E97" s="82" t="s">
        <v>607</v>
      </c>
      <c r="F97" s="87"/>
      <c r="G97" s="276"/>
      <c r="H97" s="272"/>
      <c r="I97" s="188"/>
      <c r="J97" s="272"/>
    </row>
    <row r="98" spans="1:10" s="3" customFormat="1" ht="61.9" customHeight="1" x14ac:dyDescent="0.25">
      <c r="A98" s="210"/>
      <c r="B98" s="203"/>
      <c r="C98" s="11" t="s">
        <v>51</v>
      </c>
      <c r="D98" s="99">
        <v>5000000</v>
      </c>
      <c r="E98" s="82" t="s">
        <v>207</v>
      </c>
      <c r="F98" s="123" t="s">
        <v>49</v>
      </c>
      <c r="G98" s="11" t="s">
        <v>206</v>
      </c>
      <c r="H98" s="11" t="s">
        <v>704</v>
      </c>
      <c r="I98" s="11" t="s">
        <v>207</v>
      </c>
      <c r="J98" s="11" t="s">
        <v>864</v>
      </c>
    </row>
    <row r="99" spans="1:10" s="3" customFormat="1" ht="28.15" customHeight="1" x14ac:dyDescent="0.25">
      <c r="A99" s="210"/>
      <c r="B99" s="202" t="s">
        <v>825</v>
      </c>
      <c r="C99" s="186" t="s">
        <v>1167</v>
      </c>
      <c r="D99" s="189">
        <v>1500000</v>
      </c>
      <c r="E99" s="69" t="s">
        <v>193</v>
      </c>
      <c r="F99" s="123" t="s">
        <v>49</v>
      </c>
      <c r="G99" s="257" t="s">
        <v>210</v>
      </c>
      <c r="H99" s="192" t="s">
        <v>706</v>
      </c>
      <c r="I99" s="192" t="s">
        <v>72</v>
      </c>
      <c r="J99" s="186" t="s">
        <v>1105</v>
      </c>
    </row>
    <row r="100" spans="1:10" s="3" customFormat="1" ht="26.65" customHeight="1" x14ac:dyDescent="0.25">
      <c r="A100" s="210"/>
      <c r="B100" s="202"/>
      <c r="C100" s="187"/>
      <c r="D100" s="190"/>
      <c r="E100" s="80" t="s">
        <v>63</v>
      </c>
      <c r="F100" s="89"/>
      <c r="G100" s="275"/>
      <c r="H100" s="277"/>
      <c r="I100" s="193"/>
      <c r="J100" s="271"/>
    </row>
    <row r="101" spans="1:10" s="3" customFormat="1" ht="34.9" customHeight="1" x14ac:dyDescent="0.25">
      <c r="A101" s="210"/>
      <c r="B101" s="202"/>
      <c r="C101" s="187"/>
      <c r="D101" s="190"/>
      <c r="E101" s="80" t="s">
        <v>602</v>
      </c>
      <c r="F101" s="89"/>
      <c r="G101" s="275"/>
      <c r="H101" s="277"/>
      <c r="I101" s="193"/>
      <c r="J101" s="271"/>
    </row>
    <row r="102" spans="1:10" s="3" customFormat="1" ht="16.899999999999999" customHeight="1" x14ac:dyDescent="0.25">
      <c r="A102" s="210"/>
      <c r="B102" s="202"/>
      <c r="C102" s="187"/>
      <c r="D102" s="190"/>
      <c r="E102" s="80" t="s">
        <v>252</v>
      </c>
      <c r="F102" s="89"/>
      <c r="G102" s="276"/>
      <c r="H102" s="278"/>
      <c r="I102" s="194"/>
      <c r="J102" s="272"/>
    </row>
    <row r="103" spans="1:10" s="3" customFormat="1" ht="40.9" customHeight="1" x14ac:dyDescent="0.25">
      <c r="A103" s="210"/>
      <c r="B103" s="202"/>
      <c r="C103" s="186" t="s">
        <v>57</v>
      </c>
      <c r="D103" s="189">
        <v>250000</v>
      </c>
      <c r="E103" s="69" t="s">
        <v>193</v>
      </c>
      <c r="F103" s="123" t="s">
        <v>49</v>
      </c>
      <c r="G103" s="257" t="s">
        <v>211</v>
      </c>
      <c r="H103" s="192" t="s">
        <v>707</v>
      </c>
      <c r="I103" s="192" t="s">
        <v>72</v>
      </c>
      <c r="J103" s="186" t="s">
        <v>860</v>
      </c>
    </row>
    <row r="104" spans="1:10" s="3" customFormat="1" ht="68.650000000000006" customHeight="1" x14ac:dyDescent="0.25">
      <c r="A104" s="210"/>
      <c r="B104" s="202"/>
      <c r="C104" s="188"/>
      <c r="D104" s="274"/>
      <c r="E104" s="80" t="s">
        <v>63</v>
      </c>
      <c r="F104" s="86"/>
      <c r="G104" s="276"/>
      <c r="H104" s="278"/>
      <c r="I104" s="194"/>
      <c r="J104" s="272"/>
    </row>
    <row r="105" spans="1:10" s="3" customFormat="1" ht="40.9" customHeight="1" x14ac:dyDescent="0.25">
      <c r="A105" s="210"/>
      <c r="B105" s="202"/>
      <c r="C105" s="186" t="s">
        <v>79</v>
      </c>
      <c r="D105" s="189">
        <v>200000</v>
      </c>
      <c r="E105" s="113" t="s">
        <v>193</v>
      </c>
      <c r="F105" s="123" t="s">
        <v>49</v>
      </c>
      <c r="G105" s="257" t="s">
        <v>80</v>
      </c>
      <c r="H105" s="186" t="s">
        <v>708</v>
      </c>
      <c r="I105" s="186" t="s">
        <v>848</v>
      </c>
      <c r="J105" s="186" t="s">
        <v>865</v>
      </c>
    </row>
    <row r="106" spans="1:10" s="3" customFormat="1" ht="94.15" customHeight="1" x14ac:dyDescent="0.25">
      <c r="A106" s="210"/>
      <c r="B106" s="203"/>
      <c r="C106" s="272"/>
      <c r="D106" s="274"/>
      <c r="E106" s="114" t="s">
        <v>608</v>
      </c>
      <c r="F106" s="125"/>
      <c r="G106" s="276"/>
      <c r="H106" s="272"/>
      <c r="I106" s="188"/>
      <c r="J106" s="272"/>
    </row>
    <row r="107" spans="1:10" s="3" customFormat="1" ht="88.5" customHeight="1" x14ac:dyDescent="0.25">
      <c r="A107" s="210"/>
      <c r="B107" s="201" t="s">
        <v>583</v>
      </c>
      <c r="C107" s="11" t="s">
        <v>584</v>
      </c>
      <c r="D107" s="99">
        <v>0</v>
      </c>
      <c r="E107" s="80"/>
      <c r="F107" s="123" t="s">
        <v>618</v>
      </c>
      <c r="G107" s="11" t="s">
        <v>585</v>
      </c>
      <c r="H107" s="11" t="s">
        <v>709</v>
      </c>
      <c r="I107" s="11" t="s">
        <v>72</v>
      </c>
      <c r="J107" s="11"/>
    </row>
    <row r="108" spans="1:10" s="3" customFormat="1" ht="19.5" customHeight="1" x14ac:dyDescent="0.25">
      <c r="A108" s="210"/>
      <c r="B108" s="202"/>
      <c r="C108" s="186" t="s">
        <v>587</v>
      </c>
      <c r="D108" s="189">
        <v>1500000</v>
      </c>
      <c r="E108" s="69" t="s">
        <v>193</v>
      </c>
      <c r="F108" s="123" t="s">
        <v>622</v>
      </c>
      <c r="G108" s="257" t="s">
        <v>593</v>
      </c>
      <c r="H108" s="186" t="s">
        <v>710</v>
      </c>
      <c r="I108" s="186" t="s">
        <v>72</v>
      </c>
      <c r="J108" s="186"/>
    </row>
    <row r="109" spans="1:10" s="3" customFormat="1" ht="64.900000000000006" customHeight="1" x14ac:dyDescent="0.25">
      <c r="A109" s="210"/>
      <c r="B109" s="202"/>
      <c r="C109" s="272"/>
      <c r="D109" s="274"/>
      <c r="E109" s="82" t="s">
        <v>602</v>
      </c>
      <c r="F109" s="87"/>
      <c r="G109" s="276"/>
      <c r="H109" s="272"/>
      <c r="I109" s="188"/>
      <c r="J109" s="272"/>
    </row>
    <row r="110" spans="1:10" s="3" customFormat="1" ht="73.150000000000006" customHeight="1" x14ac:dyDescent="0.25">
      <c r="A110" s="210"/>
      <c r="B110" s="202"/>
      <c r="C110" s="11" t="s">
        <v>586</v>
      </c>
      <c r="D110" s="99">
        <v>300000</v>
      </c>
      <c r="E110" s="69" t="s">
        <v>193</v>
      </c>
      <c r="F110" s="123" t="s">
        <v>49</v>
      </c>
      <c r="G110" s="11" t="s">
        <v>212</v>
      </c>
      <c r="H110" s="11" t="s">
        <v>689</v>
      </c>
      <c r="I110" s="11" t="s">
        <v>72</v>
      </c>
      <c r="J110" s="11"/>
    </row>
    <row r="111" spans="1:10" s="3" customFormat="1" ht="91.5" customHeight="1" x14ac:dyDescent="0.25">
      <c r="A111" s="210"/>
      <c r="B111" s="202"/>
      <c r="C111" s="11" t="s">
        <v>588</v>
      </c>
      <c r="D111" s="99">
        <v>0</v>
      </c>
      <c r="E111" s="11"/>
      <c r="F111" s="123" t="s">
        <v>618</v>
      </c>
      <c r="G111" s="11" t="s">
        <v>212</v>
      </c>
      <c r="H111" s="11" t="s">
        <v>711</v>
      </c>
      <c r="I111" s="11" t="s">
        <v>72</v>
      </c>
      <c r="J111" s="11"/>
    </row>
    <row r="112" spans="1:10" s="3" customFormat="1" ht="120" x14ac:dyDescent="0.25">
      <c r="A112" s="210"/>
      <c r="B112" s="202"/>
      <c r="C112" s="11" t="s">
        <v>597</v>
      </c>
      <c r="D112" s="99">
        <v>0</v>
      </c>
      <c r="E112" s="11"/>
      <c r="F112" s="123" t="s">
        <v>620</v>
      </c>
      <c r="G112" s="11" t="s">
        <v>598</v>
      </c>
      <c r="H112" s="11" t="s">
        <v>712</v>
      </c>
      <c r="I112" s="11" t="s">
        <v>855</v>
      </c>
      <c r="J112" s="11" t="s">
        <v>72</v>
      </c>
    </row>
    <row r="113" spans="1:10" s="3" customFormat="1" ht="75" x14ac:dyDescent="0.25">
      <c r="A113" s="210"/>
      <c r="B113" s="202"/>
      <c r="C113" s="11" t="s">
        <v>599</v>
      </c>
      <c r="D113" s="99">
        <v>0</v>
      </c>
      <c r="E113" s="11"/>
      <c r="F113" s="123" t="s">
        <v>620</v>
      </c>
      <c r="G113" s="11" t="s">
        <v>600</v>
      </c>
      <c r="H113" s="11" t="s">
        <v>601</v>
      </c>
      <c r="I113" s="11" t="s">
        <v>866</v>
      </c>
      <c r="J113" s="11" t="s">
        <v>72</v>
      </c>
    </row>
    <row r="114" spans="1:10" s="3" customFormat="1" ht="90" x14ac:dyDescent="0.25">
      <c r="A114" s="210"/>
      <c r="B114" s="202"/>
      <c r="C114" s="11" t="s">
        <v>589</v>
      </c>
      <c r="D114" s="99">
        <v>0</v>
      </c>
      <c r="E114" s="69"/>
      <c r="F114" s="123" t="s">
        <v>618</v>
      </c>
      <c r="G114" s="11" t="s">
        <v>594</v>
      </c>
      <c r="H114" s="11" t="s">
        <v>713</v>
      </c>
      <c r="I114" s="11" t="s">
        <v>72</v>
      </c>
      <c r="J114" s="11" t="s">
        <v>867</v>
      </c>
    </row>
    <row r="115" spans="1:10" s="3" customFormat="1" ht="14.65" customHeight="1" x14ac:dyDescent="0.25">
      <c r="A115" s="210"/>
      <c r="B115" s="202"/>
      <c r="C115" s="186" t="s">
        <v>590</v>
      </c>
      <c r="D115" s="189">
        <v>200000</v>
      </c>
      <c r="E115" s="69" t="s">
        <v>193</v>
      </c>
      <c r="F115" s="123" t="s">
        <v>620</v>
      </c>
      <c r="G115" s="257" t="s">
        <v>595</v>
      </c>
      <c r="H115" s="186" t="s">
        <v>714</v>
      </c>
      <c r="I115" s="186" t="s">
        <v>83</v>
      </c>
      <c r="J115" s="186" t="s">
        <v>72</v>
      </c>
    </row>
    <row r="116" spans="1:10" s="3" customFormat="1" ht="109.5" customHeight="1" x14ac:dyDescent="0.25">
      <c r="A116" s="210"/>
      <c r="B116" s="202"/>
      <c r="C116" s="272"/>
      <c r="D116" s="274"/>
      <c r="E116" s="80" t="s">
        <v>602</v>
      </c>
      <c r="F116" s="86"/>
      <c r="G116" s="276"/>
      <c r="H116" s="272"/>
      <c r="I116" s="188"/>
      <c r="J116" s="272"/>
    </row>
    <row r="117" spans="1:10" s="3" customFormat="1" ht="42" customHeight="1" x14ac:dyDescent="0.25">
      <c r="A117" s="210"/>
      <c r="B117" s="202"/>
      <c r="C117" s="186" t="s">
        <v>591</v>
      </c>
      <c r="D117" s="189">
        <v>500000</v>
      </c>
      <c r="E117" s="69" t="s">
        <v>193</v>
      </c>
      <c r="F117" s="123" t="s">
        <v>49</v>
      </c>
      <c r="G117" s="257" t="s">
        <v>596</v>
      </c>
      <c r="H117" s="192" t="s">
        <v>715</v>
      </c>
      <c r="I117" s="192" t="s">
        <v>72</v>
      </c>
      <c r="J117" s="186" t="s">
        <v>202</v>
      </c>
    </row>
    <row r="118" spans="1:10" s="3" customFormat="1" ht="45" x14ac:dyDescent="0.25">
      <c r="A118" s="210"/>
      <c r="B118" s="202"/>
      <c r="C118" s="271"/>
      <c r="D118" s="273"/>
      <c r="E118" s="80" t="s">
        <v>602</v>
      </c>
      <c r="F118" s="86"/>
      <c r="G118" s="275"/>
      <c r="H118" s="277"/>
      <c r="I118" s="193"/>
      <c r="J118" s="271"/>
    </row>
    <row r="119" spans="1:10" s="3" customFormat="1" x14ac:dyDescent="0.25">
      <c r="A119" s="210"/>
      <c r="B119" s="202"/>
      <c r="C119" s="272"/>
      <c r="D119" s="274"/>
      <c r="E119" s="80" t="s">
        <v>99</v>
      </c>
      <c r="F119" s="86"/>
      <c r="G119" s="276"/>
      <c r="H119" s="278"/>
      <c r="I119" s="194"/>
      <c r="J119" s="272"/>
    </row>
    <row r="120" spans="1:10" s="3" customFormat="1" ht="56.65" customHeight="1" x14ac:dyDescent="0.25">
      <c r="A120" s="210"/>
      <c r="B120" s="202"/>
      <c r="C120" s="186" t="s">
        <v>110</v>
      </c>
      <c r="D120" s="189">
        <v>1000000</v>
      </c>
      <c r="E120" s="69" t="s">
        <v>207</v>
      </c>
      <c r="F120" s="123" t="s">
        <v>49</v>
      </c>
      <c r="G120" s="257" t="s">
        <v>206</v>
      </c>
      <c r="H120" s="186" t="s">
        <v>704</v>
      </c>
      <c r="I120" s="186" t="s">
        <v>207</v>
      </c>
      <c r="J120" s="186" t="s">
        <v>868</v>
      </c>
    </row>
    <row r="121" spans="1:10" s="3" customFormat="1" x14ac:dyDescent="0.25">
      <c r="A121" s="210"/>
      <c r="B121" s="202"/>
      <c r="C121" s="272"/>
      <c r="D121" s="274"/>
      <c r="E121" s="80" t="s">
        <v>603</v>
      </c>
      <c r="F121" s="86"/>
      <c r="G121" s="276"/>
      <c r="H121" s="272"/>
      <c r="I121" s="188"/>
      <c r="J121" s="272"/>
    </row>
    <row r="122" spans="1:10" s="3" customFormat="1" ht="14.65" customHeight="1" x14ac:dyDescent="0.25">
      <c r="A122" s="210"/>
      <c r="B122" s="202"/>
      <c r="C122" s="186" t="s">
        <v>592</v>
      </c>
      <c r="D122" s="189">
        <v>5000000</v>
      </c>
      <c r="E122" s="69" t="s">
        <v>193</v>
      </c>
      <c r="F122" s="123" t="s">
        <v>621</v>
      </c>
      <c r="G122" s="257" t="s">
        <v>598</v>
      </c>
      <c r="H122" s="186" t="s">
        <v>716</v>
      </c>
      <c r="I122" s="186" t="s">
        <v>72</v>
      </c>
      <c r="J122" s="186" t="s">
        <v>869</v>
      </c>
    </row>
    <row r="123" spans="1:10" s="3" customFormat="1" ht="49.15" customHeight="1" x14ac:dyDescent="0.25">
      <c r="A123" s="210"/>
      <c r="B123" s="202"/>
      <c r="C123" s="271"/>
      <c r="D123" s="273"/>
      <c r="E123" s="80" t="s">
        <v>602</v>
      </c>
      <c r="F123" s="86"/>
      <c r="G123" s="275"/>
      <c r="H123" s="271"/>
      <c r="I123" s="187"/>
      <c r="J123" s="271"/>
    </row>
    <row r="124" spans="1:10" s="3" customFormat="1" x14ac:dyDescent="0.25">
      <c r="A124" s="210"/>
      <c r="B124" s="202"/>
      <c r="C124" s="271"/>
      <c r="D124" s="273"/>
      <c r="E124" s="80" t="s">
        <v>252</v>
      </c>
      <c r="F124" s="86"/>
      <c r="G124" s="275"/>
      <c r="H124" s="271"/>
      <c r="I124" s="187"/>
      <c r="J124" s="271"/>
    </row>
    <row r="125" spans="1:10" s="3" customFormat="1" ht="28.9" customHeight="1" x14ac:dyDescent="0.25">
      <c r="A125" s="210"/>
      <c r="B125" s="203"/>
      <c r="C125" s="272"/>
      <c r="D125" s="274"/>
      <c r="E125" s="80" t="s">
        <v>604</v>
      </c>
      <c r="F125" s="87"/>
      <c r="G125" s="276"/>
      <c r="H125" s="272"/>
      <c r="I125" s="188"/>
      <c r="J125" s="272"/>
    </row>
    <row r="126" spans="1:10" s="3" customFormat="1" ht="97.9" customHeight="1" x14ac:dyDescent="0.25">
      <c r="A126" s="210"/>
      <c r="B126" s="201" t="s">
        <v>828</v>
      </c>
      <c r="C126" s="186" t="s">
        <v>66</v>
      </c>
      <c r="D126" s="189">
        <v>255000000</v>
      </c>
      <c r="E126" s="69" t="s">
        <v>602</v>
      </c>
      <c r="F126" s="123" t="s">
        <v>623</v>
      </c>
      <c r="G126" s="257" t="s">
        <v>214</v>
      </c>
      <c r="H126" s="192" t="s">
        <v>717</v>
      </c>
      <c r="I126" s="192" t="s">
        <v>202</v>
      </c>
      <c r="J126" s="186" t="s">
        <v>1168</v>
      </c>
    </row>
    <row r="127" spans="1:10" s="3" customFormat="1" x14ac:dyDescent="0.25">
      <c r="A127" s="210"/>
      <c r="B127" s="202"/>
      <c r="C127" s="271"/>
      <c r="D127" s="273"/>
      <c r="E127" s="80" t="s">
        <v>604</v>
      </c>
      <c r="F127" s="86"/>
      <c r="G127" s="275"/>
      <c r="H127" s="277"/>
      <c r="I127" s="193"/>
      <c r="J127" s="271"/>
    </row>
    <row r="128" spans="1:10" s="3" customFormat="1" ht="30" x14ac:dyDescent="0.25">
      <c r="A128" s="210"/>
      <c r="B128" s="202"/>
      <c r="C128" s="271"/>
      <c r="D128" s="273"/>
      <c r="E128" s="80" t="s">
        <v>63</v>
      </c>
      <c r="F128" s="86"/>
      <c r="G128" s="275"/>
      <c r="H128" s="277"/>
      <c r="I128" s="193"/>
      <c r="J128" s="271"/>
    </row>
    <row r="129" spans="1:10" s="3" customFormat="1" x14ac:dyDescent="0.25">
      <c r="A129" s="210"/>
      <c r="B129" s="202"/>
      <c r="C129" s="272"/>
      <c r="D129" s="274"/>
      <c r="E129" s="82" t="s">
        <v>99</v>
      </c>
      <c r="F129" s="87"/>
      <c r="G129" s="276"/>
      <c r="H129" s="278"/>
      <c r="I129" s="194"/>
      <c r="J129" s="272"/>
    </row>
    <row r="130" spans="1:10" s="3" customFormat="1" ht="43.9" customHeight="1" x14ac:dyDescent="0.25">
      <c r="A130" s="210"/>
      <c r="B130" s="202"/>
      <c r="C130" s="186" t="s">
        <v>67</v>
      </c>
      <c r="D130" s="189">
        <v>30000000</v>
      </c>
      <c r="E130" s="69" t="s">
        <v>602</v>
      </c>
      <c r="F130" s="123" t="s">
        <v>619</v>
      </c>
      <c r="G130" s="257" t="s">
        <v>214</v>
      </c>
      <c r="H130" s="192" t="s">
        <v>718</v>
      </c>
      <c r="I130" s="192" t="s">
        <v>202</v>
      </c>
      <c r="J130" s="186" t="s">
        <v>870</v>
      </c>
    </row>
    <row r="131" spans="1:10" s="3" customFormat="1" ht="24.4" customHeight="1" x14ac:dyDescent="0.25">
      <c r="A131" s="210"/>
      <c r="B131" s="202"/>
      <c r="C131" s="271"/>
      <c r="D131" s="273"/>
      <c r="E131" s="80" t="s">
        <v>63</v>
      </c>
      <c r="F131" s="93"/>
      <c r="G131" s="275"/>
      <c r="H131" s="277"/>
      <c r="I131" s="193"/>
      <c r="J131" s="271"/>
    </row>
    <row r="132" spans="1:10" s="3" customFormat="1" x14ac:dyDescent="0.25">
      <c r="A132" s="210"/>
      <c r="B132" s="202"/>
      <c r="C132" s="272"/>
      <c r="D132" s="274"/>
      <c r="E132" s="80" t="s">
        <v>604</v>
      </c>
      <c r="F132" s="93"/>
      <c r="G132" s="276"/>
      <c r="H132" s="278"/>
      <c r="I132" s="194"/>
      <c r="J132" s="272"/>
    </row>
    <row r="133" spans="1:10" s="3" customFormat="1" ht="45" x14ac:dyDescent="0.25">
      <c r="A133" s="210"/>
      <c r="B133" s="202"/>
      <c r="C133" s="186" t="s">
        <v>664</v>
      </c>
      <c r="D133" s="189">
        <v>50000000</v>
      </c>
      <c r="E133" s="69" t="s">
        <v>602</v>
      </c>
      <c r="F133" s="123" t="s">
        <v>620</v>
      </c>
      <c r="G133" s="257" t="s">
        <v>215</v>
      </c>
      <c r="H133" s="192" t="s">
        <v>719</v>
      </c>
      <c r="I133" s="192" t="s">
        <v>202</v>
      </c>
      <c r="J133" s="186" t="s">
        <v>871</v>
      </c>
    </row>
    <row r="134" spans="1:10" s="3" customFormat="1" ht="46.5" customHeight="1" x14ac:dyDescent="0.25">
      <c r="A134" s="210"/>
      <c r="B134" s="202"/>
      <c r="C134" s="272"/>
      <c r="D134" s="274"/>
      <c r="E134" s="80" t="s">
        <v>605</v>
      </c>
      <c r="F134" s="86"/>
      <c r="G134" s="276"/>
      <c r="H134" s="278"/>
      <c r="I134" s="194"/>
      <c r="J134" s="272"/>
    </row>
    <row r="135" spans="1:10" s="3" customFormat="1" ht="45" x14ac:dyDescent="0.25">
      <c r="A135" s="210"/>
      <c r="B135" s="202"/>
      <c r="C135" s="186" t="s">
        <v>68</v>
      </c>
      <c r="D135" s="189">
        <f>40000000+40000000</f>
        <v>80000000</v>
      </c>
      <c r="E135" s="69" t="s">
        <v>602</v>
      </c>
      <c r="F135" s="123" t="s">
        <v>620</v>
      </c>
      <c r="G135" s="257" t="s">
        <v>215</v>
      </c>
      <c r="H135" s="186" t="s">
        <v>720</v>
      </c>
      <c r="I135" s="186" t="s">
        <v>202</v>
      </c>
      <c r="J135" s="186" t="s">
        <v>871</v>
      </c>
    </row>
    <row r="136" spans="1:10" s="3" customFormat="1" x14ac:dyDescent="0.25">
      <c r="A136" s="210"/>
      <c r="B136" s="202"/>
      <c r="C136" s="271"/>
      <c r="D136" s="273"/>
      <c r="E136" s="80" t="s">
        <v>99</v>
      </c>
      <c r="F136" s="86"/>
      <c r="G136" s="275"/>
      <c r="H136" s="271"/>
      <c r="I136" s="187"/>
      <c r="J136" s="271"/>
    </row>
    <row r="137" spans="1:10" s="3" customFormat="1" ht="43.5" customHeight="1" x14ac:dyDescent="0.25">
      <c r="A137" s="210"/>
      <c r="B137" s="202"/>
      <c r="C137" s="272"/>
      <c r="D137" s="274"/>
      <c r="E137" s="80" t="s">
        <v>605</v>
      </c>
      <c r="F137" s="87"/>
      <c r="G137" s="276"/>
      <c r="H137" s="272"/>
      <c r="I137" s="188"/>
      <c r="J137" s="272"/>
    </row>
    <row r="138" spans="1:10" s="3" customFormat="1" ht="45" x14ac:dyDescent="0.25">
      <c r="A138" s="210"/>
      <c r="B138" s="202"/>
      <c r="C138" s="186" t="s">
        <v>665</v>
      </c>
      <c r="D138" s="189">
        <f>100000000+40000000</f>
        <v>140000000</v>
      </c>
      <c r="E138" s="69" t="s">
        <v>602</v>
      </c>
      <c r="F138" s="123" t="s">
        <v>623</v>
      </c>
      <c r="G138" s="257" t="s">
        <v>89</v>
      </c>
      <c r="H138" s="192" t="s">
        <v>721</v>
      </c>
      <c r="I138" s="192" t="s">
        <v>202</v>
      </c>
      <c r="J138" s="186" t="s">
        <v>872</v>
      </c>
    </row>
    <row r="139" spans="1:10" s="3" customFormat="1" ht="30" x14ac:dyDescent="0.25">
      <c r="A139" s="210"/>
      <c r="B139" s="202"/>
      <c r="C139" s="271"/>
      <c r="D139" s="273"/>
      <c r="E139" s="80" t="s">
        <v>63</v>
      </c>
      <c r="F139" s="86"/>
      <c r="G139" s="275"/>
      <c r="H139" s="271"/>
      <c r="I139" s="193"/>
      <c r="J139" s="271"/>
    </row>
    <row r="140" spans="1:10" s="3" customFormat="1" x14ac:dyDescent="0.25">
      <c r="A140" s="210"/>
      <c r="B140" s="202"/>
      <c r="C140" s="271"/>
      <c r="D140" s="273"/>
      <c r="E140" s="80" t="s">
        <v>604</v>
      </c>
      <c r="F140" s="86"/>
      <c r="G140" s="275"/>
      <c r="H140" s="271"/>
      <c r="I140" s="193"/>
      <c r="J140" s="271"/>
    </row>
    <row r="141" spans="1:10" s="3" customFormat="1" ht="30" x14ac:dyDescent="0.25">
      <c r="A141" s="210"/>
      <c r="B141" s="202"/>
      <c r="C141" s="272"/>
      <c r="D141" s="274"/>
      <c r="E141" s="80" t="s">
        <v>605</v>
      </c>
      <c r="F141" s="86"/>
      <c r="G141" s="276"/>
      <c r="H141" s="272"/>
      <c r="I141" s="194"/>
      <c r="J141" s="272"/>
    </row>
    <row r="142" spans="1:10" s="3" customFormat="1" ht="45" x14ac:dyDescent="0.25">
      <c r="A142" s="210"/>
      <c r="B142" s="202"/>
      <c r="C142" s="291" t="s">
        <v>48</v>
      </c>
      <c r="D142" s="189">
        <v>100000000</v>
      </c>
      <c r="E142" s="69" t="s">
        <v>602</v>
      </c>
      <c r="F142" s="123" t="s">
        <v>623</v>
      </c>
      <c r="G142" s="186" t="s">
        <v>198</v>
      </c>
      <c r="H142" s="186" t="s">
        <v>722</v>
      </c>
      <c r="I142" s="186" t="s">
        <v>72</v>
      </c>
      <c r="J142" s="186" t="s">
        <v>873</v>
      </c>
    </row>
    <row r="143" spans="1:10" s="3" customFormat="1" x14ac:dyDescent="0.25">
      <c r="A143" s="210"/>
      <c r="B143" s="202"/>
      <c r="C143" s="292"/>
      <c r="D143" s="273"/>
      <c r="E143" s="80" t="s">
        <v>252</v>
      </c>
      <c r="F143" s="86"/>
      <c r="G143" s="271"/>
      <c r="H143" s="271"/>
      <c r="I143" s="187"/>
      <c r="J143" s="271"/>
    </row>
    <row r="144" spans="1:10" s="3" customFormat="1" ht="14.65" customHeight="1" x14ac:dyDescent="0.25">
      <c r="A144" s="210"/>
      <c r="B144" s="202"/>
      <c r="C144" s="292"/>
      <c r="D144" s="273"/>
      <c r="E144" s="80" t="s">
        <v>63</v>
      </c>
      <c r="F144" s="86"/>
      <c r="G144" s="271"/>
      <c r="H144" s="271"/>
      <c r="I144" s="187"/>
      <c r="J144" s="271"/>
    </row>
    <row r="145" spans="1:10" s="3" customFormat="1" x14ac:dyDescent="0.25">
      <c r="A145" s="210"/>
      <c r="B145" s="202"/>
      <c r="C145" s="293"/>
      <c r="D145" s="274"/>
      <c r="E145" s="82" t="s">
        <v>99</v>
      </c>
      <c r="F145" s="87"/>
      <c r="G145" s="272"/>
      <c r="H145" s="272"/>
      <c r="I145" s="188"/>
      <c r="J145" s="272"/>
    </row>
    <row r="146" spans="1:10" s="3" customFormat="1" ht="105" x14ac:dyDescent="0.25">
      <c r="A146" s="210"/>
      <c r="B146" s="202" t="s">
        <v>827</v>
      </c>
      <c r="C146" s="11" t="s">
        <v>666</v>
      </c>
      <c r="D146" s="99">
        <v>12000000</v>
      </c>
      <c r="E146" s="80" t="s">
        <v>63</v>
      </c>
      <c r="F146" s="123" t="s">
        <v>620</v>
      </c>
      <c r="G146" s="11" t="s">
        <v>216</v>
      </c>
      <c r="H146" s="11" t="s">
        <v>217</v>
      </c>
      <c r="I146" s="11" t="s">
        <v>202</v>
      </c>
      <c r="J146" s="11"/>
    </row>
    <row r="147" spans="1:10" s="3" customFormat="1" ht="45" x14ac:dyDescent="0.25">
      <c r="A147" s="210"/>
      <c r="B147" s="202"/>
      <c r="C147" s="186" t="s">
        <v>69</v>
      </c>
      <c r="D147" s="189">
        <v>20000000</v>
      </c>
      <c r="E147" s="69" t="s">
        <v>602</v>
      </c>
      <c r="F147" s="123" t="s">
        <v>619</v>
      </c>
      <c r="G147" s="257" t="s">
        <v>218</v>
      </c>
      <c r="H147" s="192" t="s">
        <v>723</v>
      </c>
      <c r="I147" s="192" t="s">
        <v>202</v>
      </c>
      <c r="J147" s="186" t="s">
        <v>874</v>
      </c>
    </row>
    <row r="148" spans="1:10" s="3" customFormat="1" ht="40.9" customHeight="1" x14ac:dyDescent="0.25">
      <c r="A148" s="210"/>
      <c r="B148" s="202"/>
      <c r="C148" s="272"/>
      <c r="D148" s="274"/>
      <c r="E148" s="82" t="s">
        <v>63</v>
      </c>
      <c r="F148" s="87"/>
      <c r="G148" s="276"/>
      <c r="H148" s="272"/>
      <c r="I148" s="194"/>
      <c r="J148" s="272"/>
    </row>
    <row r="149" spans="1:10" s="3" customFormat="1" ht="105" x14ac:dyDescent="0.25">
      <c r="A149" s="210"/>
      <c r="B149" s="202"/>
      <c r="C149" s="11" t="s">
        <v>55</v>
      </c>
      <c r="D149" s="99">
        <v>0</v>
      </c>
      <c r="E149" s="80"/>
      <c r="F149" s="123" t="s">
        <v>619</v>
      </c>
      <c r="G149" s="11" t="s">
        <v>213</v>
      </c>
      <c r="H149" s="77" t="s">
        <v>724</v>
      </c>
      <c r="I149" s="77" t="s">
        <v>72</v>
      </c>
      <c r="J149" s="11" t="s">
        <v>875</v>
      </c>
    </row>
    <row r="150" spans="1:10" s="3" customFormat="1" ht="43.5" customHeight="1" x14ac:dyDescent="0.25">
      <c r="A150" s="210"/>
      <c r="B150" s="202"/>
      <c r="C150" s="186" t="s">
        <v>111</v>
      </c>
      <c r="D150" s="189">
        <v>25000000</v>
      </c>
      <c r="E150" s="69" t="s">
        <v>63</v>
      </c>
      <c r="F150" s="123" t="s">
        <v>619</v>
      </c>
      <c r="G150" s="186" t="s">
        <v>214</v>
      </c>
      <c r="H150" s="192" t="s">
        <v>725</v>
      </c>
      <c r="I150" s="192" t="s">
        <v>202</v>
      </c>
      <c r="J150" s="186"/>
    </row>
    <row r="151" spans="1:10" s="3" customFormat="1" ht="63.4" customHeight="1" x14ac:dyDescent="0.25">
      <c r="A151" s="210"/>
      <c r="B151" s="202"/>
      <c r="C151" s="188"/>
      <c r="D151" s="191"/>
      <c r="E151" s="82" t="s">
        <v>193</v>
      </c>
      <c r="F151" s="89"/>
      <c r="G151" s="188"/>
      <c r="H151" s="194"/>
      <c r="I151" s="194"/>
      <c r="J151" s="188"/>
    </row>
    <row r="152" spans="1:10" s="3" customFormat="1" ht="45" x14ac:dyDescent="0.25">
      <c r="A152" s="210"/>
      <c r="B152" s="202"/>
      <c r="C152" s="186" t="s">
        <v>70</v>
      </c>
      <c r="D152" s="189">
        <v>7000000</v>
      </c>
      <c r="E152" s="80" t="s">
        <v>602</v>
      </c>
      <c r="F152" s="123" t="s">
        <v>49</v>
      </c>
      <c r="G152" s="257" t="s">
        <v>219</v>
      </c>
      <c r="H152" s="192" t="s">
        <v>726</v>
      </c>
      <c r="I152" s="192" t="s">
        <v>202</v>
      </c>
      <c r="J152" s="186"/>
    </row>
    <row r="153" spans="1:10" s="3" customFormat="1" ht="16.5" customHeight="1" x14ac:dyDescent="0.25">
      <c r="A153" s="210"/>
      <c r="B153" s="202"/>
      <c r="C153" s="271"/>
      <c r="D153" s="273"/>
      <c r="E153" s="80" t="s">
        <v>252</v>
      </c>
      <c r="F153" s="86"/>
      <c r="G153" s="275"/>
      <c r="H153" s="277"/>
      <c r="I153" s="193"/>
      <c r="J153" s="271"/>
    </row>
    <row r="154" spans="1:10" s="3" customFormat="1" ht="79.900000000000006" customHeight="1" x14ac:dyDescent="0.25">
      <c r="A154" s="210"/>
      <c r="B154" s="203"/>
      <c r="C154" s="272"/>
      <c r="D154" s="274"/>
      <c r="E154" s="82" t="s">
        <v>63</v>
      </c>
      <c r="F154" s="87"/>
      <c r="G154" s="276"/>
      <c r="H154" s="278"/>
      <c r="I154" s="194"/>
      <c r="J154" s="272"/>
    </row>
    <row r="155" spans="1:10" s="3" customFormat="1" ht="170.65" customHeight="1" x14ac:dyDescent="0.25">
      <c r="A155" s="210"/>
      <c r="B155" s="212" t="s">
        <v>46</v>
      </c>
      <c r="C155" s="77" t="s">
        <v>76</v>
      </c>
      <c r="D155" s="103">
        <v>500000</v>
      </c>
      <c r="E155" s="82" t="s">
        <v>193</v>
      </c>
      <c r="F155" s="123" t="s">
        <v>49</v>
      </c>
      <c r="G155" s="77" t="s">
        <v>77</v>
      </c>
      <c r="H155" s="77" t="s">
        <v>727</v>
      </c>
      <c r="I155" s="77" t="s">
        <v>72</v>
      </c>
      <c r="J155" s="77" t="s">
        <v>876</v>
      </c>
    </row>
    <row r="156" spans="1:10" s="10" customFormat="1" ht="90" x14ac:dyDescent="0.25">
      <c r="A156" s="210"/>
      <c r="B156" s="213"/>
      <c r="C156" s="77" t="s">
        <v>86</v>
      </c>
      <c r="D156" s="103">
        <v>180000</v>
      </c>
      <c r="E156" s="80" t="s">
        <v>193</v>
      </c>
      <c r="F156" s="123" t="s">
        <v>622</v>
      </c>
      <c r="G156" s="77" t="s">
        <v>87</v>
      </c>
      <c r="H156" s="77" t="s">
        <v>689</v>
      </c>
      <c r="I156" s="77" t="s">
        <v>72</v>
      </c>
      <c r="J156" s="77" t="s">
        <v>1113</v>
      </c>
    </row>
    <row r="157" spans="1:10" s="10" customFormat="1" ht="30" x14ac:dyDescent="0.25">
      <c r="A157" s="210"/>
      <c r="B157" s="213"/>
      <c r="C157" s="192" t="s">
        <v>817</v>
      </c>
      <c r="D157" s="279">
        <v>580000</v>
      </c>
      <c r="E157" s="69" t="s">
        <v>605</v>
      </c>
      <c r="F157" s="123" t="s">
        <v>49</v>
      </c>
      <c r="G157" s="282" t="s">
        <v>90</v>
      </c>
      <c r="H157" s="192" t="s">
        <v>91</v>
      </c>
      <c r="I157" s="192" t="s">
        <v>72</v>
      </c>
      <c r="J157" s="192" t="s">
        <v>877</v>
      </c>
    </row>
    <row r="158" spans="1:10" s="10" customFormat="1" ht="58.15" customHeight="1" x14ac:dyDescent="0.25">
      <c r="A158" s="210"/>
      <c r="B158" s="213"/>
      <c r="C158" s="278"/>
      <c r="D158" s="280"/>
      <c r="E158" s="82" t="s">
        <v>193</v>
      </c>
      <c r="F158" s="94"/>
      <c r="G158" s="283"/>
      <c r="H158" s="278"/>
      <c r="I158" s="194"/>
      <c r="J158" s="278"/>
    </row>
    <row r="159" spans="1:10" s="10" customFormat="1" ht="108.4" customHeight="1" x14ac:dyDescent="0.25">
      <c r="A159" s="210"/>
      <c r="B159" s="213"/>
      <c r="C159" s="77" t="s">
        <v>56</v>
      </c>
      <c r="D159" s="103">
        <v>200000</v>
      </c>
      <c r="E159" s="114" t="s">
        <v>193</v>
      </c>
      <c r="F159" s="123" t="s">
        <v>618</v>
      </c>
      <c r="G159" s="77" t="s">
        <v>224</v>
      </c>
      <c r="H159" s="77" t="s">
        <v>225</v>
      </c>
      <c r="I159" s="77" t="s">
        <v>72</v>
      </c>
      <c r="J159" s="77" t="s">
        <v>878</v>
      </c>
    </row>
    <row r="160" spans="1:10" s="10" customFormat="1" ht="84.4" customHeight="1" x14ac:dyDescent="0.25">
      <c r="A160" s="210"/>
      <c r="B160" s="213"/>
      <c r="C160" s="11" t="s">
        <v>47</v>
      </c>
      <c r="D160" s="99">
        <v>500000</v>
      </c>
      <c r="E160" s="114" t="s">
        <v>193</v>
      </c>
      <c r="F160" s="123" t="s">
        <v>618</v>
      </c>
      <c r="G160" s="11" t="s">
        <v>195</v>
      </c>
      <c r="H160" s="11" t="s">
        <v>733</v>
      </c>
      <c r="I160" s="11" t="s">
        <v>83</v>
      </c>
      <c r="J160" s="11"/>
    </row>
    <row r="161" spans="1:10" s="10" customFormat="1" ht="94.5" customHeight="1" x14ac:dyDescent="0.25">
      <c r="A161" s="210"/>
      <c r="B161" s="214"/>
      <c r="C161" s="77" t="s">
        <v>60</v>
      </c>
      <c r="D161" s="103">
        <v>200000</v>
      </c>
      <c r="E161" s="117" t="s">
        <v>193</v>
      </c>
      <c r="F161" s="123" t="s">
        <v>618</v>
      </c>
      <c r="G161" s="77" t="s">
        <v>227</v>
      </c>
      <c r="H161" s="77" t="s">
        <v>734</v>
      </c>
      <c r="I161" s="77" t="s">
        <v>72</v>
      </c>
      <c r="J161" s="77" t="s">
        <v>1106</v>
      </c>
    </row>
    <row r="162" spans="1:10" s="10" customFormat="1" ht="75.400000000000006" customHeight="1" x14ac:dyDescent="0.25">
      <c r="A162" s="210"/>
      <c r="B162" s="212" t="s">
        <v>58</v>
      </c>
      <c r="C162" s="77" t="s">
        <v>54</v>
      </c>
      <c r="D162" s="103">
        <v>0</v>
      </c>
      <c r="E162" s="82"/>
      <c r="F162" s="123" t="s">
        <v>618</v>
      </c>
      <c r="G162" s="77" t="s">
        <v>220</v>
      </c>
      <c r="H162" s="77" t="s">
        <v>221</v>
      </c>
      <c r="I162" s="77" t="s">
        <v>72</v>
      </c>
      <c r="J162" s="77"/>
    </row>
    <row r="163" spans="1:10" s="10" customFormat="1" ht="62.65" customHeight="1" x14ac:dyDescent="0.25">
      <c r="A163" s="210"/>
      <c r="B163" s="213"/>
      <c r="C163" s="77" t="s">
        <v>71</v>
      </c>
      <c r="D163" s="103">
        <v>700000</v>
      </c>
      <c r="E163" s="82" t="s">
        <v>193</v>
      </c>
      <c r="F163" s="123" t="s">
        <v>49</v>
      </c>
      <c r="G163" s="77" t="s">
        <v>223</v>
      </c>
      <c r="H163" s="77" t="s">
        <v>728</v>
      </c>
      <c r="I163" s="77" t="s">
        <v>72</v>
      </c>
      <c r="J163" s="77" t="s">
        <v>879</v>
      </c>
    </row>
    <row r="164" spans="1:10" s="10" customFormat="1" ht="59.65" customHeight="1" x14ac:dyDescent="0.25">
      <c r="A164" s="210"/>
      <c r="B164" s="213"/>
      <c r="C164" s="77" t="s">
        <v>222</v>
      </c>
      <c r="D164" s="103">
        <v>700000</v>
      </c>
      <c r="E164" s="82" t="s">
        <v>193</v>
      </c>
      <c r="F164" s="123" t="s">
        <v>49</v>
      </c>
      <c r="G164" s="77" t="s">
        <v>223</v>
      </c>
      <c r="H164" s="77" t="s">
        <v>728</v>
      </c>
      <c r="I164" s="77" t="s">
        <v>72</v>
      </c>
      <c r="J164" s="77" t="s">
        <v>202</v>
      </c>
    </row>
    <row r="165" spans="1:10" s="10" customFormat="1" ht="59.65" customHeight="1" x14ac:dyDescent="0.25">
      <c r="A165" s="210"/>
      <c r="B165" s="213"/>
      <c r="C165" s="77" t="s">
        <v>88</v>
      </c>
      <c r="D165" s="103">
        <v>250000</v>
      </c>
      <c r="E165" s="80" t="s">
        <v>193</v>
      </c>
      <c r="F165" s="123" t="s">
        <v>49</v>
      </c>
      <c r="G165" s="77" t="s">
        <v>228</v>
      </c>
      <c r="H165" s="77" t="s">
        <v>729</v>
      </c>
      <c r="I165" s="77" t="s">
        <v>72</v>
      </c>
      <c r="J165" s="77" t="s">
        <v>880</v>
      </c>
    </row>
    <row r="166" spans="1:10" s="10" customFormat="1" x14ac:dyDescent="0.25">
      <c r="A166" s="210"/>
      <c r="B166" s="213"/>
      <c r="C166" s="192" t="s">
        <v>73</v>
      </c>
      <c r="D166" s="279">
        <v>800000</v>
      </c>
      <c r="E166" s="69" t="s">
        <v>193</v>
      </c>
      <c r="F166" s="123" t="s">
        <v>618</v>
      </c>
      <c r="G166" s="282" t="s">
        <v>74</v>
      </c>
      <c r="H166" s="192" t="s">
        <v>730</v>
      </c>
      <c r="I166" s="192" t="s">
        <v>72</v>
      </c>
      <c r="J166" s="192" t="s">
        <v>881</v>
      </c>
    </row>
    <row r="167" spans="1:10" s="10" customFormat="1" ht="70.900000000000006" customHeight="1" x14ac:dyDescent="0.25">
      <c r="A167" s="210"/>
      <c r="B167" s="213"/>
      <c r="C167" s="278"/>
      <c r="D167" s="280"/>
      <c r="E167" s="82" t="s">
        <v>63</v>
      </c>
      <c r="F167" s="94"/>
      <c r="G167" s="283"/>
      <c r="H167" s="278"/>
      <c r="I167" s="194"/>
      <c r="J167" s="278"/>
    </row>
    <row r="168" spans="1:10" s="10" customFormat="1" ht="75.400000000000006" customHeight="1" x14ac:dyDescent="0.25">
      <c r="A168" s="210"/>
      <c r="B168" s="213"/>
      <c r="C168" s="77" t="s">
        <v>84</v>
      </c>
      <c r="D168" s="103">
        <v>60000</v>
      </c>
      <c r="E168" s="80" t="s">
        <v>193</v>
      </c>
      <c r="F168" s="123" t="s">
        <v>618</v>
      </c>
      <c r="G168" s="77" t="s">
        <v>85</v>
      </c>
      <c r="H168" s="77" t="s">
        <v>731</v>
      </c>
      <c r="I168" s="77" t="s">
        <v>72</v>
      </c>
      <c r="J168" s="77" t="s">
        <v>882</v>
      </c>
    </row>
    <row r="169" spans="1:10" s="10" customFormat="1" ht="22.15" customHeight="1" x14ac:dyDescent="0.25">
      <c r="A169" s="210"/>
      <c r="B169" s="213"/>
      <c r="C169" s="192" t="s">
        <v>59</v>
      </c>
      <c r="D169" s="279">
        <f>120000+1000000</f>
        <v>1120000</v>
      </c>
      <c r="E169" s="69" t="s">
        <v>193</v>
      </c>
      <c r="F169" s="123" t="s">
        <v>618</v>
      </c>
      <c r="G169" s="282" t="s">
        <v>226</v>
      </c>
      <c r="H169" s="192" t="s">
        <v>732</v>
      </c>
      <c r="I169" s="192" t="s">
        <v>72</v>
      </c>
      <c r="J169" s="192" t="s">
        <v>883</v>
      </c>
    </row>
    <row r="170" spans="1:10" s="10" customFormat="1" ht="70.900000000000006" customHeight="1" x14ac:dyDescent="0.25">
      <c r="A170" s="210"/>
      <c r="B170" s="213"/>
      <c r="C170" s="278"/>
      <c r="D170" s="280"/>
      <c r="E170" s="82" t="s">
        <v>63</v>
      </c>
      <c r="F170" s="94"/>
      <c r="G170" s="283"/>
      <c r="H170" s="278"/>
      <c r="I170" s="194"/>
      <c r="J170" s="278"/>
    </row>
    <row r="171" spans="1:10" s="10" customFormat="1" ht="87.4" customHeight="1" x14ac:dyDescent="0.25">
      <c r="A171" s="210"/>
      <c r="B171" s="213"/>
      <c r="C171" s="192" t="s">
        <v>75</v>
      </c>
      <c r="D171" s="279">
        <v>10500000</v>
      </c>
      <c r="E171" s="69" t="s">
        <v>193</v>
      </c>
      <c r="F171" s="123" t="s">
        <v>619</v>
      </c>
      <c r="G171" s="282" t="s">
        <v>228</v>
      </c>
      <c r="H171" s="192" t="s">
        <v>735</v>
      </c>
      <c r="I171" s="192" t="s">
        <v>72</v>
      </c>
      <c r="J171" s="192" t="s">
        <v>202</v>
      </c>
    </row>
    <row r="172" spans="1:10" s="10" customFormat="1" ht="14.65" customHeight="1" x14ac:dyDescent="0.25">
      <c r="A172" s="210"/>
      <c r="B172" s="213"/>
      <c r="C172" s="278"/>
      <c r="D172" s="280"/>
      <c r="E172" s="80" t="s">
        <v>63</v>
      </c>
      <c r="F172" s="94"/>
      <c r="G172" s="283"/>
      <c r="H172" s="278"/>
      <c r="I172" s="194"/>
      <c r="J172" s="278"/>
    </row>
    <row r="173" spans="1:10" s="10" customFormat="1" ht="46.5" customHeight="1" x14ac:dyDescent="0.25">
      <c r="A173" s="210"/>
      <c r="B173" s="213"/>
      <c r="C173" s="192" t="s">
        <v>818</v>
      </c>
      <c r="D173" s="279">
        <v>2500000</v>
      </c>
      <c r="E173" s="69" t="s">
        <v>193</v>
      </c>
      <c r="F173" s="123" t="s">
        <v>621</v>
      </c>
      <c r="G173" s="282" t="s">
        <v>104</v>
      </c>
      <c r="H173" s="192" t="s">
        <v>736</v>
      </c>
      <c r="I173" s="192" t="s">
        <v>72</v>
      </c>
      <c r="J173" s="192" t="s">
        <v>884</v>
      </c>
    </row>
    <row r="174" spans="1:10" s="10" customFormat="1" ht="64.150000000000006" customHeight="1" x14ac:dyDescent="0.25">
      <c r="A174" s="210"/>
      <c r="B174" s="213"/>
      <c r="C174" s="278"/>
      <c r="D174" s="280"/>
      <c r="E174" s="80" t="s">
        <v>602</v>
      </c>
      <c r="F174" s="88"/>
      <c r="G174" s="283"/>
      <c r="H174" s="278"/>
      <c r="I174" s="194"/>
      <c r="J174" s="278"/>
    </row>
    <row r="175" spans="1:10" s="10" customFormat="1" ht="42" customHeight="1" x14ac:dyDescent="0.25">
      <c r="A175" s="210"/>
      <c r="B175" s="212" t="s">
        <v>830</v>
      </c>
      <c r="C175" s="192" t="s">
        <v>829</v>
      </c>
      <c r="D175" s="279">
        <v>174000000</v>
      </c>
      <c r="E175" s="69" t="s">
        <v>63</v>
      </c>
      <c r="F175" s="123" t="s">
        <v>620</v>
      </c>
      <c r="G175" s="282" t="s">
        <v>92</v>
      </c>
      <c r="H175" s="192" t="s">
        <v>720</v>
      </c>
      <c r="I175" s="192" t="s">
        <v>202</v>
      </c>
      <c r="J175" s="192" t="s">
        <v>885</v>
      </c>
    </row>
    <row r="176" spans="1:10" s="10" customFormat="1" ht="14.65" customHeight="1" x14ac:dyDescent="0.25">
      <c r="A176" s="210"/>
      <c r="B176" s="213"/>
      <c r="C176" s="277"/>
      <c r="D176" s="281"/>
      <c r="E176" s="80" t="s">
        <v>604</v>
      </c>
      <c r="F176" s="88"/>
      <c r="G176" s="284"/>
      <c r="H176" s="277"/>
      <c r="I176" s="193"/>
      <c r="J176" s="277"/>
    </row>
    <row r="177" spans="1:10" s="10" customFormat="1" ht="14.65" customHeight="1" x14ac:dyDescent="0.25">
      <c r="A177" s="210"/>
      <c r="B177" s="213"/>
      <c r="C177" s="277"/>
      <c r="D177" s="281"/>
      <c r="E177" s="80" t="s">
        <v>99</v>
      </c>
      <c r="F177" s="88"/>
      <c r="G177" s="284"/>
      <c r="H177" s="277"/>
      <c r="I177" s="193"/>
      <c r="J177" s="277"/>
    </row>
    <row r="178" spans="1:10" s="10" customFormat="1" ht="32.65" customHeight="1" x14ac:dyDescent="0.25">
      <c r="A178" s="210"/>
      <c r="B178" s="213"/>
      <c r="C178" s="278"/>
      <c r="D178" s="280"/>
      <c r="E178" s="80" t="s">
        <v>193</v>
      </c>
      <c r="F178" s="88"/>
      <c r="G178" s="283"/>
      <c r="H178" s="278"/>
      <c r="I178" s="194"/>
      <c r="J178" s="278"/>
    </row>
    <row r="179" spans="1:10" s="10" customFormat="1" ht="30" x14ac:dyDescent="0.25">
      <c r="A179" s="210"/>
      <c r="B179" s="213"/>
      <c r="C179" s="192" t="s">
        <v>93</v>
      </c>
      <c r="D179" s="279">
        <v>120000000</v>
      </c>
      <c r="E179" s="69" t="s">
        <v>63</v>
      </c>
      <c r="F179" s="123" t="s">
        <v>618</v>
      </c>
      <c r="G179" s="282" t="s">
        <v>94</v>
      </c>
      <c r="H179" s="192" t="s">
        <v>737</v>
      </c>
      <c r="I179" s="192" t="s">
        <v>202</v>
      </c>
      <c r="J179" s="192" t="s">
        <v>886</v>
      </c>
    </row>
    <row r="180" spans="1:10" s="10" customFormat="1" x14ac:dyDescent="0.25">
      <c r="A180" s="210"/>
      <c r="B180" s="213"/>
      <c r="C180" s="277"/>
      <c r="D180" s="281"/>
      <c r="E180" s="80" t="s">
        <v>604</v>
      </c>
      <c r="F180" s="88"/>
      <c r="G180" s="284"/>
      <c r="H180" s="277"/>
      <c r="I180" s="193"/>
      <c r="J180" s="277"/>
    </row>
    <row r="181" spans="1:10" s="10" customFormat="1" x14ac:dyDescent="0.25">
      <c r="A181" s="210"/>
      <c r="B181" s="213"/>
      <c r="C181" s="277"/>
      <c r="D181" s="281"/>
      <c r="E181" s="80" t="s">
        <v>99</v>
      </c>
      <c r="F181" s="88"/>
      <c r="G181" s="284"/>
      <c r="H181" s="277"/>
      <c r="I181" s="193"/>
      <c r="J181" s="277"/>
    </row>
    <row r="182" spans="1:10" s="10" customFormat="1" ht="45" x14ac:dyDescent="0.25">
      <c r="A182" s="210"/>
      <c r="B182" s="213"/>
      <c r="C182" s="278"/>
      <c r="D182" s="280"/>
      <c r="E182" s="82" t="s">
        <v>602</v>
      </c>
      <c r="F182" s="88"/>
      <c r="G182" s="283"/>
      <c r="H182" s="278"/>
      <c r="I182" s="194"/>
      <c r="J182" s="278"/>
    </row>
    <row r="183" spans="1:10" s="10" customFormat="1" ht="75" x14ac:dyDescent="0.25">
      <c r="A183" s="210"/>
      <c r="B183" s="213"/>
      <c r="C183" s="77" t="s">
        <v>1098</v>
      </c>
      <c r="D183" s="103">
        <v>35000000</v>
      </c>
      <c r="E183" s="114" t="s">
        <v>193</v>
      </c>
      <c r="F183" s="123" t="s">
        <v>623</v>
      </c>
      <c r="G183" s="77" t="s">
        <v>1099</v>
      </c>
      <c r="H183" s="77" t="s">
        <v>716</v>
      </c>
      <c r="I183" s="77" t="s">
        <v>72</v>
      </c>
      <c r="J183" s="77" t="s">
        <v>1104</v>
      </c>
    </row>
    <row r="184" spans="1:10" s="10" customFormat="1" ht="60" x14ac:dyDescent="0.25">
      <c r="A184" s="210"/>
      <c r="B184" s="213"/>
      <c r="C184" s="77" t="s">
        <v>105</v>
      </c>
      <c r="D184" s="103">
        <v>7000000</v>
      </c>
      <c r="E184" s="11" t="s">
        <v>99</v>
      </c>
      <c r="F184" s="123" t="s">
        <v>618</v>
      </c>
      <c r="G184" s="77" t="s">
        <v>103</v>
      </c>
      <c r="H184" s="77" t="s">
        <v>106</v>
      </c>
      <c r="I184" s="77" t="s">
        <v>1102</v>
      </c>
      <c r="J184" s="77" t="s">
        <v>107</v>
      </c>
    </row>
    <row r="185" spans="1:10" s="10" customFormat="1" ht="49.9" customHeight="1" x14ac:dyDescent="0.25">
      <c r="A185" s="210"/>
      <c r="B185" s="213"/>
      <c r="C185" s="77" t="s">
        <v>814</v>
      </c>
      <c r="D185" s="103">
        <v>500000</v>
      </c>
      <c r="E185" s="114" t="s">
        <v>193</v>
      </c>
      <c r="F185" s="123" t="s">
        <v>49</v>
      </c>
      <c r="G185" s="77" t="s">
        <v>103</v>
      </c>
      <c r="H185" s="77" t="s">
        <v>739</v>
      </c>
      <c r="I185" s="77" t="s">
        <v>887</v>
      </c>
      <c r="J185" s="77" t="s">
        <v>72</v>
      </c>
    </row>
    <row r="186" spans="1:10" s="10" customFormat="1" ht="30" x14ac:dyDescent="0.25">
      <c r="A186" s="210"/>
      <c r="B186" s="213"/>
      <c r="C186" s="192" t="s">
        <v>102</v>
      </c>
      <c r="D186" s="279">
        <v>50000000</v>
      </c>
      <c r="E186" s="113" t="s">
        <v>63</v>
      </c>
      <c r="F186" s="123" t="s">
        <v>621</v>
      </c>
      <c r="G186" s="282" t="s">
        <v>103</v>
      </c>
      <c r="H186" s="192" t="s">
        <v>741</v>
      </c>
      <c r="I186" s="192" t="s">
        <v>202</v>
      </c>
      <c r="J186" s="192"/>
    </row>
    <row r="187" spans="1:10" s="10" customFormat="1" ht="77.650000000000006" customHeight="1" x14ac:dyDescent="0.25">
      <c r="A187" s="210"/>
      <c r="B187" s="214"/>
      <c r="C187" s="277"/>
      <c r="D187" s="281"/>
      <c r="E187" s="114" t="s">
        <v>604</v>
      </c>
      <c r="F187" s="126"/>
      <c r="G187" s="284"/>
      <c r="H187" s="277"/>
      <c r="I187" s="194"/>
      <c r="J187" s="277"/>
    </row>
    <row r="188" spans="1:10" s="10" customFormat="1" ht="55.9" customHeight="1" x14ac:dyDescent="0.25">
      <c r="A188" s="210"/>
      <c r="B188" s="212" t="s">
        <v>831</v>
      </c>
      <c r="C188" s="192" t="s">
        <v>667</v>
      </c>
      <c r="D188" s="279">
        <v>20000000</v>
      </c>
      <c r="E188" s="113" t="s">
        <v>602</v>
      </c>
      <c r="F188" s="123" t="s">
        <v>49</v>
      </c>
      <c r="G188" s="282" t="s">
        <v>97</v>
      </c>
      <c r="H188" s="192" t="s">
        <v>716</v>
      </c>
      <c r="I188" s="192" t="s">
        <v>852</v>
      </c>
      <c r="J188" s="192" t="s">
        <v>888</v>
      </c>
    </row>
    <row r="189" spans="1:10" s="10" customFormat="1" x14ac:dyDescent="0.25">
      <c r="A189" s="210"/>
      <c r="B189" s="213"/>
      <c r="C189" s="278"/>
      <c r="D189" s="280"/>
      <c r="E189" s="114" t="s">
        <v>607</v>
      </c>
      <c r="F189" s="126"/>
      <c r="G189" s="283"/>
      <c r="H189" s="278"/>
      <c r="I189" s="194"/>
      <c r="J189" s="278"/>
    </row>
    <row r="190" spans="1:10" s="10" customFormat="1" ht="60" x14ac:dyDescent="0.25">
      <c r="A190" s="210"/>
      <c r="B190" s="213"/>
      <c r="C190" s="77" t="s">
        <v>98</v>
      </c>
      <c r="D190" s="103">
        <v>500000</v>
      </c>
      <c r="E190" s="11" t="s">
        <v>99</v>
      </c>
      <c r="F190" s="123" t="s">
        <v>49</v>
      </c>
      <c r="G190" s="77" t="s">
        <v>100</v>
      </c>
      <c r="H190" s="77" t="s">
        <v>733</v>
      </c>
      <c r="I190" s="77" t="s">
        <v>247</v>
      </c>
      <c r="J190" s="77" t="s">
        <v>889</v>
      </c>
    </row>
    <row r="191" spans="1:10" s="10" customFormat="1" ht="60" x14ac:dyDescent="0.25">
      <c r="A191" s="210"/>
      <c r="B191" s="213"/>
      <c r="C191" s="77" t="s">
        <v>81</v>
      </c>
      <c r="D191" s="103">
        <v>500000</v>
      </c>
      <c r="E191" s="82" t="s">
        <v>193</v>
      </c>
      <c r="F191" s="123" t="s">
        <v>622</v>
      </c>
      <c r="G191" s="77" t="s">
        <v>82</v>
      </c>
      <c r="H191" s="77" t="s">
        <v>738</v>
      </c>
      <c r="I191" s="77" t="s">
        <v>83</v>
      </c>
      <c r="J191" s="77"/>
    </row>
    <row r="192" spans="1:10" s="10" customFormat="1" ht="105" x14ac:dyDescent="0.25">
      <c r="A192" s="210"/>
      <c r="B192" s="214"/>
      <c r="C192" s="77" t="s">
        <v>108</v>
      </c>
      <c r="D192" s="103">
        <v>800000</v>
      </c>
      <c r="E192" s="160" t="s">
        <v>99</v>
      </c>
      <c r="F192" s="160" t="s">
        <v>618</v>
      </c>
      <c r="G192" s="77" t="s">
        <v>109</v>
      </c>
      <c r="H192" s="77" t="s">
        <v>740</v>
      </c>
      <c r="I192" s="77" t="s">
        <v>83</v>
      </c>
      <c r="J192" s="77" t="s">
        <v>885</v>
      </c>
    </row>
    <row r="193" spans="1:10" s="10" customFormat="1" ht="20.65" customHeight="1" x14ac:dyDescent="0.25">
      <c r="A193" s="68" t="s">
        <v>393</v>
      </c>
      <c r="B193" s="85"/>
      <c r="C193" s="28"/>
      <c r="D193" s="104">
        <f>SUM(D83:D192)</f>
        <v>1462890000</v>
      </c>
      <c r="E193" s="46"/>
      <c r="F193" s="46"/>
      <c r="G193" s="28"/>
      <c r="H193" s="28"/>
      <c r="I193" s="28"/>
      <c r="J193" s="28"/>
    </row>
    <row r="194" spans="1:10" s="10" customFormat="1" ht="97.15" customHeight="1" x14ac:dyDescent="0.25">
      <c r="A194" s="209" t="s">
        <v>12</v>
      </c>
      <c r="B194" s="201" t="s">
        <v>544</v>
      </c>
      <c r="C194" s="82" t="s">
        <v>116</v>
      </c>
      <c r="D194" s="105">
        <v>554000000</v>
      </c>
      <c r="E194" s="11" t="s">
        <v>602</v>
      </c>
      <c r="F194" s="123" t="s">
        <v>621</v>
      </c>
      <c r="G194" s="82" t="s">
        <v>117</v>
      </c>
      <c r="H194" s="82" t="s">
        <v>118</v>
      </c>
      <c r="I194" s="114" t="s">
        <v>72</v>
      </c>
      <c r="J194" s="82" t="s">
        <v>890</v>
      </c>
    </row>
    <row r="195" spans="1:10" s="10" customFormat="1" ht="42" customHeight="1" x14ac:dyDescent="0.25">
      <c r="A195" s="210"/>
      <c r="B195" s="202"/>
      <c r="C195" s="186" t="s">
        <v>545</v>
      </c>
      <c r="D195" s="189">
        <v>14000000</v>
      </c>
      <c r="E195" s="95" t="s">
        <v>602</v>
      </c>
      <c r="F195" s="123" t="s">
        <v>621</v>
      </c>
      <c r="G195" s="257" t="s">
        <v>117</v>
      </c>
      <c r="H195" s="186" t="s">
        <v>118</v>
      </c>
      <c r="I195" s="186" t="s">
        <v>72</v>
      </c>
      <c r="J195" s="186" t="s">
        <v>890</v>
      </c>
    </row>
    <row r="196" spans="1:10" s="3" customFormat="1" ht="28.9" customHeight="1" x14ac:dyDescent="0.25">
      <c r="A196" s="210"/>
      <c r="B196" s="202"/>
      <c r="C196" s="271"/>
      <c r="D196" s="273"/>
      <c r="E196" s="95" t="s">
        <v>608</v>
      </c>
      <c r="F196" s="93"/>
      <c r="G196" s="275"/>
      <c r="H196" s="271"/>
      <c r="I196" s="187"/>
      <c r="J196" s="271"/>
    </row>
    <row r="197" spans="1:10" s="3" customFormat="1" x14ac:dyDescent="0.25">
      <c r="A197" s="210"/>
      <c r="B197" s="202"/>
      <c r="C197" s="271"/>
      <c r="D197" s="273"/>
      <c r="E197" s="95" t="s">
        <v>99</v>
      </c>
      <c r="F197" s="93"/>
      <c r="G197" s="275"/>
      <c r="H197" s="271"/>
      <c r="I197" s="187"/>
      <c r="J197" s="271"/>
    </row>
    <row r="198" spans="1:10" s="3" customFormat="1" ht="30" x14ac:dyDescent="0.25">
      <c r="A198" s="210"/>
      <c r="B198" s="202"/>
      <c r="C198" s="272"/>
      <c r="D198" s="274"/>
      <c r="E198" s="80" t="s">
        <v>63</v>
      </c>
      <c r="F198" s="93"/>
      <c r="G198" s="276"/>
      <c r="H198" s="272"/>
      <c r="I198" s="188"/>
      <c r="J198" s="272"/>
    </row>
    <row r="199" spans="1:10" s="3" customFormat="1" x14ac:dyDescent="0.25">
      <c r="A199" s="210"/>
      <c r="B199" s="202"/>
      <c r="C199" s="186" t="s">
        <v>121</v>
      </c>
      <c r="D199" s="189">
        <v>700000</v>
      </c>
      <c r="E199" s="69" t="s">
        <v>193</v>
      </c>
      <c r="F199" s="123" t="s">
        <v>618</v>
      </c>
      <c r="G199" s="257" t="s">
        <v>229</v>
      </c>
      <c r="H199" s="186" t="s">
        <v>742</v>
      </c>
      <c r="I199" s="186" t="s">
        <v>247</v>
      </c>
      <c r="J199" s="186" t="s">
        <v>891</v>
      </c>
    </row>
    <row r="200" spans="1:10" s="3" customFormat="1" ht="73.5" customHeight="1" x14ac:dyDescent="0.25">
      <c r="A200" s="210"/>
      <c r="B200" s="202"/>
      <c r="C200" s="272"/>
      <c r="D200" s="274"/>
      <c r="E200" s="80" t="s">
        <v>610</v>
      </c>
      <c r="F200" s="86"/>
      <c r="G200" s="276"/>
      <c r="H200" s="272"/>
      <c r="I200" s="188"/>
      <c r="J200" s="272"/>
    </row>
    <row r="201" spans="1:10" s="3" customFormat="1" ht="31.9" customHeight="1" x14ac:dyDescent="0.25">
      <c r="A201" s="210"/>
      <c r="B201" s="202"/>
      <c r="C201" s="186" t="s">
        <v>231</v>
      </c>
      <c r="D201" s="189">
        <v>15000000</v>
      </c>
      <c r="E201" s="90" t="s">
        <v>603</v>
      </c>
      <c r="F201" s="123" t="s">
        <v>49</v>
      </c>
      <c r="G201" s="257" t="s">
        <v>230</v>
      </c>
      <c r="H201" s="186" t="s">
        <v>716</v>
      </c>
      <c r="I201" s="186" t="s">
        <v>72</v>
      </c>
      <c r="J201" s="186" t="s">
        <v>892</v>
      </c>
    </row>
    <row r="202" spans="1:10" s="3" customFormat="1" ht="13.9" customHeight="1" x14ac:dyDescent="0.25">
      <c r="A202" s="210"/>
      <c r="B202" s="202"/>
      <c r="C202" s="271"/>
      <c r="D202" s="273"/>
      <c r="E202" s="95" t="s">
        <v>611</v>
      </c>
      <c r="F202" s="93"/>
      <c r="G202" s="275"/>
      <c r="H202" s="271"/>
      <c r="I202" s="187"/>
      <c r="J202" s="271"/>
    </row>
    <row r="203" spans="1:10" s="3" customFormat="1" ht="75" x14ac:dyDescent="0.25">
      <c r="A203" s="210"/>
      <c r="B203" s="202"/>
      <c r="C203" s="272"/>
      <c r="D203" s="274"/>
      <c r="E203" s="91" t="s">
        <v>613</v>
      </c>
      <c r="F203" s="92"/>
      <c r="G203" s="276"/>
      <c r="H203" s="272"/>
      <c r="I203" s="188"/>
      <c r="J203" s="272"/>
    </row>
    <row r="204" spans="1:10" s="3" customFormat="1" ht="43.15" customHeight="1" x14ac:dyDescent="0.25">
      <c r="A204" s="210"/>
      <c r="B204" s="202"/>
      <c r="C204" s="186" t="s">
        <v>128</v>
      </c>
      <c r="D204" s="279">
        <v>250000000</v>
      </c>
      <c r="E204" s="113" t="s">
        <v>602</v>
      </c>
      <c r="F204" s="123" t="s">
        <v>621</v>
      </c>
      <c r="G204" s="257" t="s">
        <v>232</v>
      </c>
      <c r="H204" s="192" t="s">
        <v>743</v>
      </c>
      <c r="I204" s="192" t="s">
        <v>72</v>
      </c>
      <c r="J204" s="186" t="s">
        <v>202</v>
      </c>
    </row>
    <row r="205" spans="1:10" s="3" customFormat="1" ht="42.4" customHeight="1" x14ac:dyDescent="0.25">
      <c r="A205" s="210"/>
      <c r="B205" s="202"/>
      <c r="C205" s="272"/>
      <c r="D205" s="280"/>
      <c r="E205" s="114" t="s">
        <v>63</v>
      </c>
      <c r="F205" s="124"/>
      <c r="G205" s="276"/>
      <c r="H205" s="278"/>
      <c r="I205" s="194"/>
      <c r="J205" s="272"/>
    </row>
    <row r="206" spans="1:10" s="3" customFormat="1" ht="15.4" customHeight="1" x14ac:dyDescent="0.25">
      <c r="A206" s="210"/>
      <c r="B206" s="202"/>
      <c r="C206" s="186" t="s">
        <v>546</v>
      </c>
      <c r="D206" s="279">
        <v>75000000</v>
      </c>
      <c r="E206" s="69" t="s">
        <v>193</v>
      </c>
      <c r="F206" s="123" t="s">
        <v>621</v>
      </c>
      <c r="G206" s="257" t="s">
        <v>547</v>
      </c>
      <c r="H206" s="192" t="s">
        <v>548</v>
      </c>
      <c r="I206" s="192" t="s">
        <v>1188</v>
      </c>
      <c r="J206" s="186" t="s">
        <v>1189</v>
      </c>
    </row>
    <row r="207" spans="1:10" s="3" customFormat="1" ht="45.4" customHeight="1" x14ac:dyDescent="0.25">
      <c r="A207" s="210"/>
      <c r="B207" s="202"/>
      <c r="C207" s="271"/>
      <c r="D207" s="281"/>
      <c r="E207" s="80" t="s">
        <v>602</v>
      </c>
      <c r="F207" s="86"/>
      <c r="G207" s="275"/>
      <c r="H207" s="277"/>
      <c r="I207" s="193"/>
      <c r="J207" s="271"/>
    </row>
    <row r="208" spans="1:10" s="3" customFormat="1" ht="15" customHeight="1" x14ac:dyDescent="0.25">
      <c r="A208" s="210"/>
      <c r="B208" s="202"/>
      <c r="C208" s="271"/>
      <c r="D208" s="281"/>
      <c r="E208" s="80" t="s">
        <v>63</v>
      </c>
      <c r="F208" s="86"/>
      <c r="G208" s="275"/>
      <c r="H208" s="277"/>
      <c r="I208" s="193"/>
      <c r="J208" s="271"/>
    </row>
    <row r="209" spans="1:10" s="3" customFormat="1" x14ac:dyDescent="0.25">
      <c r="A209" s="210"/>
      <c r="B209" s="202"/>
      <c r="C209" s="272"/>
      <c r="D209" s="280"/>
      <c r="E209" s="80" t="s">
        <v>607</v>
      </c>
      <c r="F209" s="86"/>
      <c r="G209" s="276"/>
      <c r="H209" s="278"/>
      <c r="I209" s="194"/>
      <c r="J209" s="272"/>
    </row>
    <row r="210" spans="1:10" s="3" customFormat="1" ht="14.65" customHeight="1" x14ac:dyDescent="0.25">
      <c r="A210" s="210"/>
      <c r="B210" s="202"/>
      <c r="C210" s="186" t="s">
        <v>140</v>
      </c>
      <c r="D210" s="189">
        <v>104537500</v>
      </c>
      <c r="E210" s="69" t="s">
        <v>193</v>
      </c>
      <c r="F210" s="123" t="s">
        <v>621</v>
      </c>
      <c r="G210" s="257" t="s">
        <v>141</v>
      </c>
      <c r="H210" s="192" t="s">
        <v>142</v>
      </c>
      <c r="I210" s="192" t="s">
        <v>1102</v>
      </c>
      <c r="J210" s="186" t="s">
        <v>893</v>
      </c>
    </row>
    <row r="211" spans="1:10" s="3" customFormat="1" ht="48" customHeight="1" x14ac:dyDescent="0.25">
      <c r="A211" s="210"/>
      <c r="B211" s="202"/>
      <c r="C211" s="271"/>
      <c r="D211" s="273"/>
      <c r="E211" s="80" t="s">
        <v>602</v>
      </c>
      <c r="F211" s="86"/>
      <c r="G211" s="275"/>
      <c r="H211" s="277"/>
      <c r="I211" s="193"/>
      <c r="J211" s="271"/>
    </row>
    <row r="212" spans="1:10" s="3" customFormat="1" ht="64.150000000000006" customHeight="1" x14ac:dyDescent="0.25">
      <c r="A212" s="210"/>
      <c r="B212" s="202"/>
      <c r="C212" s="272"/>
      <c r="D212" s="274"/>
      <c r="E212" s="80" t="s">
        <v>607</v>
      </c>
      <c r="F212" s="86"/>
      <c r="G212" s="276"/>
      <c r="H212" s="278"/>
      <c r="I212" s="194"/>
      <c r="J212" s="272"/>
    </row>
    <row r="213" spans="1:10" s="3" customFormat="1" ht="52.5" customHeight="1" x14ac:dyDescent="0.25">
      <c r="A213" s="210"/>
      <c r="B213" s="202"/>
      <c r="C213" s="186" t="s">
        <v>143</v>
      </c>
      <c r="D213" s="189">
        <v>23000000</v>
      </c>
      <c r="E213" s="69" t="s">
        <v>193</v>
      </c>
      <c r="F213" s="123" t="s">
        <v>621</v>
      </c>
      <c r="G213" s="257" t="s">
        <v>144</v>
      </c>
      <c r="H213" s="186" t="s">
        <v>744</v>
      </c>
      <c r="I213" s="186" t="s">
        <v>72</v>
      </c>
      <c r="J213" s="186" t="s">
        <v>1169</v>
      </c>
    </row>
    <row r="214" spans="1:10" s="3" customFormat="1" ht="37.15" customHeight="1" x14ac:dyDescent="0.25">
      <c r="A214" s="210"/>
      <c r="B214" s="202"/>
      <c r="C214" s="271"/>
      <c r="D214" s="273"/>
      <c r="E214" s="80" t="s">
        <v>602</v>
      </c>
      <c r="F214" s="86"/>
      <c r="G214" s="275"/>
      <c r="H214" s="271"/>
      <c r="I214" s="187"/>
      <c r="J214" s="271"/>
    </row>
    <row r="215" spans="1:10" s="3" customFormat="1" x14ac:dyDescent="0.25">
      <c r="A215" s="210"/>
      <c r="B215" s="202"/>
      <c r="C215" s="272"/>
      <c r="D215" s="274"/>
      <c r="E215" s="82" t="s">
        <v>607</v>
      </c>
      <c r="F215" s="87"/>
      <c r="G215" s="276"/>
      <c r="H215" s="272"/>
      <c r="I215" s="188"/>
      <c r="J215" s="272"/>
    </row>
    <row r="216" spans="1:10" s="3" customFormat="1" ht="130.9" customHeight="1" x14ac:dyDescent="0.25">
      <c r="A216" s="210"/>
      <c r="B216" s="201" t="s">
        <v>113</v>
      </c>
      <c r="C216" s="11" t="s">
        <v>160</v>
      </c>
      <c r="D216" s="99">
        <v>0</v>
      </c>
      <c r="E216" s="11"/>
      <c r="F216" s="123" t="s">
        <v>49</v>
      </c>
      <c r="G216" s="11" t="s">
        <v>233</v>
      </c>
      <c r="H216" s="77" t="s">
        <v>745</v>
      </c>
      <c r="I216" s="77" t="s">
        <v>72</v>
      </c>
      <c r="J216" s="77" t="s">
        <v>1107</v>
      </c>
    </row>
    <row r="217" spans="1:10" s="3" customFormat="1" ht="91.9" customHeight="1" x14ac:dyDescent="0.25">
      <c r="A217" s="210"/>
      <c r="B217" s="202"/>
      <c r="C217" s="11" t="s">
        <v>668</v>
      </c>
      <c r="D217" s="99">
        <v>100000</v>
      </c>
      <c r="E217" s="80" t="s">
        <v>193</v>
      </c>
      <c r="F217" s="123" t="s">
        <v>622</v>
      </c>
      <c r="G217" s="11" t="s">
        <v>234</v>
      </c>
      <c r="H217" s="11" t="s">
        <v>746</v>
      </c>
      <c r="I217" s="11" t="s">
        <v>72</v>
      </c>
      <c r="J217" s="11" t="s">
        <v>1116</v>
      </c>
    </row>
    <row r="218" spans="1:10" s="3" customFormat="1" ht="14.65" customHeight="1" x14ac:dyDescent="0.25">
      <c r="A218" s="210"/>
      <c r="B218" s="202"/>
      <c r="C218" s="186" t="s">
        <v>161</v>
      </c>
      <c r="D218" s="189">
        <v>800000</v>
      </c>
      <c r="E218" s="69" t="s">
        <v>252</v>
      </c>
      <c r="F218" s="123" t="s">
        <v>618</v>
      </c>
      <c r="G218" s="257" t="s">
        <v>235</v>
      </c>
      <c r="H218" s="192" t="s">
        <v>747</v>
      </c>
      <c r="I218" s="192" t="s">
        <v>83</v>
      </c>
      <c r="J218" s="186" t="s">
        <v>894</v>
      </c>
    </row>
    <row r="219" spans="1:10" s="3" customFormat="1" ht="13.9" customHeight="1" x14ac:dyDescent="0.25">
      <c r="A219" s="210"/>
      <c r="B219" s="202"/>
      <c r="C219" s="271"/>
      <c r="D219" s="273"/>
      <c r="E219" s="80" t="s">
        <v>193</v>
      </c>
      <c r="F219" s="86"/>
      <c r="G219" s="275"/>
      <c r="H219" s="277"/>
      <c r="I219" s="193"/>
      <c r="J219" s="271"/>
    </row>
    <row r="220" spans="1:10" s="3" customFormat="1" ht="79.900000000000006" customHeight="1" x14ac:dyDescent="0.25">
      <c r="A220" s="210"/>
      <c r="B220" s="202"/>
      <c r="C220" s="272"/>
      <c r="D220" s="274"/>
      <c r="E220" s="80" t="s">
        <v>611</v>
      </c>
      <c r="F220" s="86"/>
      <c r="G220" s="276"/>
      <c r="H220" s="278"/>
      <c r="I220" s="194"/>
      <c r="J220" s="272"/>
    </row>
    <row r="221" spans="1:10" s="3" customFormat="1" ht="49.9" customHeight="1" x14ac:dyDescent="0.25">
      <c r="A221" s="210"/>
      <c r="B221" s="202"/>
      <c r="C221" s="186" t="s">
        <v>162</v>
      </c>
      <c r="D221" s="189">
        <v>2000000</v>
      </c>
      <c r="E221" s="69" t="s">
        <v>602</v>
      </c>
      <c r="F221" s="123" t="s">
        <v>49</v>
      </c>
      <c r="G221" s="257" t="s">
        <v>236</v>
      </c>
      <c r="H221" s="192" t="s">
        <v>237</v>
      </c>
      <c r="I221" s="192" t="s">
        <v>1102</v>
      </c>
      <c r="J221" s="186" t="s">
        <v>895</v>
      </c>
    </row>
    <row r="222" spans="1:10" s="3" customFormat="1" ht="40.15" customHeight="1" x14ac:dyDescent="0.25">
      <c r="A222" s="210"/>
      <c r="B222" s="202"/>
      <c r="C222" s="271"/>
      <c r="D222" s="273"/>
      <c r="E222" s="80" t="s">
        <v>252</v>
      </c>
      <c r="F222" s="86"/>
      <c r="G222" s="275"/>
      <c r="H222" s="277"/>
      <c r="I222" s="193"/>
      <c r="J222" s="271"/>
    </row>
    <row r="223" spans="1:10" s="3" customFormat="1" ht="37.5" customHeight="1" x14ac:dyDescent="0.25">
      <c r="A223" s="210"/>
      <c r="B223" s="202"/>
      <c r="C223" s="272"/>
      <c r="D223" s="274"/>
      <c r="E223" s="82" t="s">
        <v>611</v>
      </c>
      <c r="F223" s="87"/>
      <c r="G223" s="276"/>
      <c r="H223" s="278"/>
      <c r="I223" s="194"/>
      <c r="J223" s="272"/>
    </row>
    <row r="224" spans="1:10" s="3" customFormat="1" ht="85.9" customHeight="1" x14ac:dyDescent="0.25">
      <c r="A224" s="210"/>
      <c r="B224" s="202"/>
      <c r="C224" s="11" t="s">
        <v>337</v>
      </c>
      <c r="D224" s="99">
        <v>450000</v>
      </c>
      <c r="E224" s="82" t="s">
        <v>193</v>
      </c>
      <c r="F224" s="123" t="s">
        <v>618</v>
      </c>
      <c r="G224" s="11" t="s">
        <v>238</v>
      </c>
      <c r="H224" s="77" t="s">
        <v>748</v>
      </c>
      <c r="I224" s="77" t="s">
        <v>1127</v>
      </c>
      <c r="J224" s="11" t="s">
        <v>896</v>
      </c>
    </row>
    <row r="225" spans="1:10" s="3" customFormat="1" ht="90" customHeight="1" x14ac:dyDescent="0.25">
      <c r="A225" s="210"/>
      <c r="B225" s="202"/>
      <c r="C225" s="11" t="s">
        <v>1170</v>
      </c>
      <c r="D225" s="99">
        <v>350000</v>
      </c>
      <c r="E225" s="82" t="s">
        <v>193</v>
      </c>
      <c r="F225" s="123" t="s">
        <v>618</v>
      </c>
      <c r="G225" s="11" t="s">
        <v>239</v>
      </c>
      <c r="H225" s="11" t="s">
        <v>336</v>
      </c>
      <c r="I225" s="11" t="s">
        <v>1102</v>
      </c>
      <c r="J225" s="11" t="s">
        <v>897</v>
      </c>
    </row>
    <row r="226" spans="1:10" s="3" customFormat="1" ht="62.65" customHeight="1" x14ac:dyDescent="0.25">
      <c r="A226" s="210"/>
      <c r="B226" s="201" t="s">
        <v>112</v>
      </c>
      <c r="C226" s="11" t="s">
        <v>511</v>
      </c>
      <c r="D226" s="99">
        <v>200000</v>
      </c>
      <c r="E226" s="82" t="s">
        <v>193</v>
      </c>
      <c r="F226" s="123" t="s">
        <v>621</v>
      </c>
      <c r="G226" s="11" t="s">
        <v>240</v>
      </c>
      <c r="H226" s="11" t="s">
        <v>749</v>
      </c>
      <c r="I226" s="11" t="s">
        <v>855</v>
      </c>
      <c r="J226" s="11" t="s">
        <v>72</v>
      </c>
    </row>
    <row r="227" spans="1:10" s="3" customFormat="1" ht="45" x14ac:dyDescent="0.25">
      <c r="A227" s="210"/>
      <c r="B227" s="202"/>
      <c r="C227" s="186" t="s">
        <v>241</v>
      </c>
      <c r="D227" s="189">
        <f>2000000+4000000</f>
        <v>6000000</v>
      </c>
      <c r="E227" s="69" t="s">
        <v>602</v>
      </c>
      <c r="F227" s="123" t="s">
        <v>49</v>
      </c>
      <c r="G227" s="257" t="s">
        <v>242</v>
      </c>
      <c r="H227" s="192" t="s">
        <v>750</v>
      </c>
      <c r="I227" s="192" t="s">
        <v>1081</v>
      </c>
      <c r="J227" s="186" t="s">
        <v>898</v>
      </c>
    </row>
    <row r="228" spans="1:10" s="3" customFormat="1" ht="30" x14ac:dyDescent="0.25">
      <c r="A228" s="210"/>
      <c r="B228" s="202"/>
      <c r="C228" s="271"/>
      <c r="D228" s="273"/>
      <c r="E228" s="80" t="s">
        <v>207</v>
      </c>
      <c r="F228" s="93"/>
      <c r="G228" s="275"/>
      <c r="H228" s="277"/>
      <c r="I228" s="193"/>
      <c r="J228" s="271"/>
    </row>
    <row r="229" spans="1:10" s="3" customFormat="1" x14ac:dyDescent="0.25">
      <c r="A229" s="210"/>
      <c r="B229" s="202"/>
      <c r="C229" s="271"/>
      <c r="D229" s="273"/>
      <c r="E229" s="80" t="s">
        <v>608</v>
      </c>
      <c r="F229" s="93"/>
      <c r="G229" s="275"/>
      <c r="H229" s="277"/>
      <c r="I229" s="193"/>
      <c r="J229" s="271"/>
    </row>
    <row r="230" spans="1:10" s="3" customFormat="1" ht="22.5" customHeight="1" x14ac:dyDescent="0.25">
      <c r="A230" s="210"/>
      <c r="B230" s="202"/>
      <c r="C230" s="272"/>
      <c r="D230" s="274"/>
      <c r="E230" s="82" t="s">
        <v>607</v>
      </c>
      <c r="F230" s="92"/>
      <c r="G230" s="276"/>
      <c r="H230" s="278"/>
      <c r="I230" s="194"/>
      <c r="J230" s="272"/>
    </row>
    <row r="231" spans="1:10" s="3" customFormat="1" ht="120" x14ac:dyDescent="0.25">
      <c r="A231" s="210"/>
      <c r="B231" s="202"/>
      <c r="C231" s="11" t="s">
        <v>163</v>
      </c>
      <c r="D231" s="99">
        <v>750000</v>
      </c>
      <c r="E231" s="82" t="s">
        <v>193</v>
      </c>
      <c r="F231" s="123" t="s">
        <v>49</v>
      </c>
      <c r="G231" s="11" t="s">
        <v>243</v>
      </c>
      <c r="H231" s="11" t="s">
        <v>751</v>
      </c>
      <c r="I231" s="11" t="s">
        <v>72</v>
      </c>
      <c r="J231" s="11" t="s">
        <v>1117</v>
      </c>
    </row>
    <row r="232" spans="1:10" s="3" customFormat="1" ht="130.5" customHeight="1" x14ac:dyDescent="0.25">
      <c r="A232" s="210"/>
      <c r="B232" s="202"/>
      <c r="C232" s="11" t="s">
        <v>154</v>
      </c>
      <c r="D232" s="99">
        <v>25000</v>
      </c>
      <c r="E232" s="82" t="s">
        <v>193</v>
      </c>
      <c r="F232" s="123" t="s">
        <v>618</v>
      </c>
      <c r="G232" s="11" t="s">
        <v>244</v>
      </c>
      <c r="H232" s="77" t="s">
        <v>752</v>
      </c>
      <c r="I232" s="77" t="s">
        <v>72</v>
      </c>
      <c r="J232" s="11" t="s">
        <v>1113</v>
      </c>
    </row>
    <row r="233" spans="1:10" s="3" customFormat="1" ht="90" x14ac:dyDescent="0.25">
      <c r="A233" s="210"/>
      <c r="B233" s="202"/>
      <c r="C233" s="11" t="s">
        <v>155</v>
      </c>
      <c r="D233" s="99">
        <v>160000</v>
      </c>
      <c r="E233" s="82" t="s">
        <v>193</v>
      </c>
      <c r="F233" s="123" t="s">
        <v>618</v>
      </c>
      <c r="G233" s="11" t="s">
        <v>245</v>
      </c>
      <c r="H233" s="11" t="s">
        <v>246</v>
      </c>
      <c r="I233" s="11" t="s">
        <v>247</v>
      </c>
      <c r="J233" s="11" t="s">
        <v>72</v>
      </c>
    </row>
    <row r="234" spans="1:10" s="3" customFormat="1" ht="90" x14ac:dyDescent="0.25">
      <c r="A234" s="210"/>
      <c r="B234" s="202"/>
      <c r="C234" s="11" t="s">
        <v>156</v>
      </c>
      <c r="D234" s="99">
        <v>800000</v>
      </c>
      <c r="E234" s="80" t="s">
        <v>193</v>
      </c>
      <c r="F234" s="123" t="s">
        <v>618</v>
      </c>
      <c r="G234" s="11" t="s">
        <v>248</v>
      </c>
      <c r="H234" s="11" t="s">
        <v>249</v>
      </c>
      <c r="I234" s="11" t="s">
        <v>1102</v>
      </c>
      <c r="J234" s="11" t="s">
        <v>899</v>
      </c>
    </row>
    <row r="235" spans="1:10" s="3" customFormat="1" ht="14.65" customHeight="1" x14ac:dyDescent="0.25">
      <c r="A235" s="210"/>
      <c r="B235" s="202" t="s">
        <v>1094</v>
      </c>
      <c r="C235" s="186" t="s">
        <v>1095</v>
      </c>
      <c r="D235" s="189">
        <v>250000</v>
      </c>
      <c r="E235" s="69" t="s">
        <v>193</v>
      </c>
      <c r="F235" s="123" t="s">
        <v>49</v>
      </c>
      <c r="G235" s="257" t="s">
        <v>516</v>
      </c>
      <c r="H235" s="186" t="s">
        <v>517</v>
      </c>
      <c r="I235" s="186" t="s">
        <v>72</v>
      </c>
      <c r="J235" s="186" t="s">
        <v>900</v>
      </c>
    </row>
    <row r="236" spans="1:10" s="3" customFormat="1" ht="76.150000000000006" customHeight="1" x14ac:dyDescent="0.25">
      <c r="A236" s="210"/>
      <c r="B236" s="202"/>
      <c r="C236" s="272"/>
      <c r="D236" s="274"/>
      <c r="E236" s="80" t="s">
        <v>602</v>
      </c>
      <c r="F236" s="86"/>
      <c r="G236" s="276"/>
      <c r="H236" s="272"/>
      <c r="I236" s="188"/>
      <c r="J236" s="272"/>
    </row>
    <row r="237" spans="1:10" s="3" customFormat="1" ht="38.65" customHeight="1" x14ac:dyDescent="0.25">
      <c r="A237" s="210"/>
      <c r="B237" s="202"/>
      <c r="C237" s="186" t="s">
        <v>513</v>
      </c>
      <c r="D237" s="189">
        <v>250000</v>
      </c>
      <c r="E237" s="69" t="s">
        <v>193</v>
      </c>
      <c r="F237" s="123" t="s">
        <v>49</v>
      </c>
      <c r="G237" s="257" t="s">
        <v>518</v>
      </c>
      <c r="H237" s="192" t="s">
        <v>519</v>
      </c>
      <c r="I237" s="192" t="s">
        <v>72</v>
      </c>
      <c r="J237" s="186" t="s">
        <v>901</v>
      </c>
    </row>
    <row r="238" spans="1:10" s="3" customFormat="1" ht="79.5" customHeight="1" x14ac:dyDescent="0.25">
      <c r="A238" s="210"/>
      <c r="B238" s="202"/>
      <c r="C238" s="272"/>
      <c r="D238" s="274"/>
      <c r="E238" s="80" t="s">
        <v>602</v>
      </c>
      <c r="F238" s="86"/>
      <c r="G238" s="276"/>
      <c r="H238" s="278"/>
      <c r="I238" s="194"/>
      <c r="J238" s="272"/>
    </row>
    <row r="239" spans="1:10" s="3" customFormat="1" ht="39" customHeight="1" x14ac:dyDescent="0.25">
      <c r="A239" s="210"/>
      <c r="B239" s="202"/>
      <c r="C239" s="186" t="s">
        <v>832</v>
      </c>
      <c r="D239" s="189">
        <v>5000000</v>
      </c>
      <c r="E239" s="69" t="s">
        <v>193</v>
      </c>
      <c r="F239" s="123" t="s">
        <v>49</v>
      </c>
      <c r="G239" s="257" t="s">
        <v>520</v>
      </c>
      <c r="H239" s="186" t="s">
        <v>521</v>
      </c>
      <c r="I239" s="186" t="s">
        <v>846</v>
      </c>
      <c r="J239" s="186" t="s">
        <v>1187</v>
      </c>
    </row>
    <row r="240" spans="1:10" s="3" customFormat="1" ht="53.65" customHeight="1" x14ac:dyDescent="0.25">
      <c r="A240" s="210"/>
      <c r="B240" s="203"/>
      <c r="C240" s="272"/>
      <c r="D240" s="274"/>
      <c r="E240" s="82" t="s">
        <v>207</v>
      </c>
      <c r="F240" s="87"/>
      <c r="G240" s="276"/>
      <c r="H240" s="272"/>
      <c r="I240" s="188"/>
      <c r="J240" s="272"/>
    </row>
    <row r="241" spans="1:10" s="3" customFormat="1" ht="91.15" customHeight="1" x14ac:dyDescent="0.25">
      <c r="A241" s="210"/>
      <c r="B241" s="201" t="s">
        <v>114</v>
      </c>
      <c r="C241" s="11" t="s">
        <v>151</v>
      </c>
      <c r="D241" s="99">
        <v>300000</v>
      </c>
      <c r="E241" s="82" t="s">
        <v>193</v>
      </c>
      <c r="F241" s="123" t="s">
        <v>49</v>
      </c>
      <c r="G241" s="11" t="s">
        <v>152</v>
      </c>
      <c r="H241" s="11" t="s">
        <v>753</v>
      </c>
      <c r="I241" s="11" t="s">
        <v>72</v>
      </c>
      <c r="J241" s="11" t="s">
        <v>1128</v>
      </c>
    </row>
    <row r="242" spans="1:10" s="3" customFormat="1" ht="90" customHeight="1" x14ac:dyDescent="0.25">
      <c r="A242" s="210"/>
      <c r="B242" s="202"/>
      <c r="C242" s="11" t="s">
        <v>119</v>
      </c>
      <c r="D242" s="99">
        <v>3000000</v>
      </c>
      <c r="E242" s="69" t="s">
        <v>602</v>
      </c>
      <c r="F242" s="123" t="s">
        <v>622</v>
      </c>
      <c r="G242" s="11" t="s">
        <v>251</v>
      </c>
      <c r="H242" s="11" t="s">
        <v>754</v>
      </c>
      <c r="I242" s="11" t="s">
        <v>72</v>
      </c>
      <c r="J242" s="11" t="s">
        <v>902</v>
      </c>
    </row>
    <row r="243" spans="1:10" s="3" customFormat="1" ht="20.65" customHeight="1" x14ac:dyDescent="0.25">
      <c r="A243" s="210"/>
      <c r="B243" s="202"/>
      <c r="C243" s="186" t="s">
        <v>122</v>
      </c>
      <c r="D243" s="189">
        <v>2000000</v>
      </c>
      <c r="E243" s="69" t="s">
        <v>193</v>
      </c>
      <c r="F243" s="123" t="s">
        <v>622</v>
      </c>
      <c r="G243" s="257" t="s">
        <v>251</v>
      </c>
      <c r="H243" s="186" t="s">
        <v>755</v>
      </c>
      <c r="I243" s="186" t="s">
        <v>72</v>
      </c>
      <c r="J243" s="186" t="s">
        <v>903</v>
      </c>
    </row>
    <row r="244" spans="1:10" s="3" customFormat="1" ht="30.4" customHeight="1" x14ac:dyDescent="0.25">
      <c r="A244" s="210"/>
      <c r="B244" s="202"/>
      <c r="C244" s="271"/>
      <c r="D244" s="273"/>
      <c r="E244" s="80" t="s">
        <v>602</v>
      </c>
      <c r="F244" s="86"/>
      <c r="G244" s="275"/>
      <c r="H244" s="271"/>
      <c r="I244" s="187"/>
      <c r="J244" s="271"/>
    </row>
    <row r="245" spans="1:10" s="3" customFormat="1" ht="28.15" customHeight="1" x14ac:dyDescent="0.25">
      <c r="A245" s="210"/>
      <c r="B245" s="202"/>
      <c r="C245" s="272"/>
      <c r="D245" s="274"/>
      <c r="E245" s="80" t="s">
        <v>252</v>
      </c>
      <c r="F245" s="86"/>
      <c r="G245" s="276"/>
      <c r="H245" s="272"/>
      <c r="I245" s="188"/>
      <c r="J245" s="272"/>
    </row>
    <row r="246" spans="1:10" s="3" customFormat="1" ht="15" customHeight="1" x14ac:dyDescent="0.25">
      <c r="A246" s="210"/>
      <c r="B246" s="202"/>
      <c r="C246" s="186" t="s">
        <v>253</v>
      </c>
      <c r="D246" s="189">
        <v>1000000</v>
      </c>
      <c r="E246" s="69" t="s">
        <v>193</v>
      </c>
      <c r="F246" s="123" t="s">
        <v>49</v>
      </c>
      <c r="G246" s="257" t="s">
        <v>250</v>
      </c>
      <c r="H246" s="192" t="s">
        <v>756</v>
      </c>
      <c r="I246" s="192" t="s">
        <v>247</v>
      </c>
      <c r="J246" s="186" t="s">
        <v>904</v>
      </c>
    </row>
    <row r="247" spans="1:10" s="3" customFormat="1" ht="48" customHeight="1" x14ac:dyDescent="0.25">
      <c r="A247" s="210"/>
      <c r="B247" s="202"/>
      <c r="C247" s="271"/>
      <c r="D247" s="273"/>
      <c r="E247" s="80" t="s">
        <v>610</v>
      </c>
      <c r="F247" s="86"/>
      <c r="G247" s="275"/>
      <c r="H247" s="277"/>
      <c r="I247" s="193"/>
      <c r="J247" s="271"/>
    </row>
    <row r="248" spans="1:10" s="3" customFormat="1" ht="45" x14ac:dyDescent="0.25">
      <c r="A248" s="210"/>
      <c r="B248" s="202"/>
      <c r="C248" s="272"/>
      <c r="D248" s="274"/>
      <c r="E248" s="80" t="s">
        <v>602</v>
      </c>
      <c r="F248" s="86"/>
      <c r="G248" s="276"/>
      <c r="H248" s="278"/>
      <c r="I248" s="194"/>
      <c r="J248" s="272"/>
    </row>
    <row r="249" spans="1:10" s="3" customFormat="1" ht="14.65" customHeight="1" x14ac:dyDescent="0.25">
      <c r="A249" s="210"/>
      <c r="B249" s="202"/>
      <c r="C249" s="186" t="s">
        <v>120</v>
      </c>
      <c r="D249" s="189">
        <v>200000</v>
      </c>
      <c r="E249" s="69" t="s">
        <v>193</v>
      </c>
      <c r="F249" s="123" t="s">
        <v>49</v>
      </c>
      <c r="G249" s="257" t="s">
        <v>250</v>
      </c>
      <c r="H249" s="192" t="s">
        <v>756</v>
      </c>
      <c r="I249" s="192" t="s">
        <v>247</v>
      </c>
      <c r="J249" s="186" t="s">
        <v>904</v>
      </c>
    </row>
    <row r="250" spans="1:10" s="3" customFormat="1" ht="52.15" customHeight="1" x14ac:dyDescent="0.25">
      <c r="A250" s="210"/>
      <c r="B250" s="202"/>
      <c r="C250" s="271"/>
      <c r="D250" s="273"/>
      <c r="E250" s="80" t="s">
        <v>610</v>
      </c>
      <c r="F250" s="86"/>
      <c r="G250" s="275"/>
      <c r="H250" s="277"/>
      <c r="I250" s="193"/>
      <c r="J250" s="271"/>
    </row>
    <row r="251" spans="1:10" s="3" customFormat="1" ht="45" x14ac:dyDescent="0.25">
      <c r="A251" s="210"/>
      <c r="B251" s="202"/>
      <c r="C251" s="272"/>
      <c r="D251" s="274"/>
      <c r="E251" s="80" t="s">
        <v>602</v>
      </c>
      <c r="F251" s="86"/>
      <c r="G251" s="276"/>
      <c r="H251" s="278"/>
      <c r="I251" s="194"/>
      <c r="J251" s="272"/>
    </row>
    <row r="252" spans="1:10" s="3" customFormat="1" ht="14.65" customHeight="1" x14ac:dyDescent="0.25">
      <c r="A252" s="210"/>
      <c r="B252" s="202"/>
      <c r="C252" s="186" t="s">
        <v>164</v>
      </c>
      <c r="D252" s="189">
        <v>250000</v>
      </c>
      <c r="E252" s="69" t="s">
        <v>193</v>
      </c>
      <c r="F252" s="123" t="s">
        <v>49</v>
      </c>
      <c r="G252" s="257" t="s">
        <v>254</v>
      </c>
      <c r="H252" s="192" t="s">
        <v>757</v>
      </c>
      <c r="I252" s="192" t="s">
        <v>72</v>
      </c>
      <c r="J252" s="186" t="s">
        <v>902</v>
      </c>
    </row>
    <row r="253" spans="1:10" s="3" customFormat="1" ht="88.15" customHeight="1" x14ac:dyDescent="0.25">
      <c r="A253" s="210"/>
      <c r="B253" s="202"/>
      <c r="C253" s="272"/>
      <c r="D253" s="274"/>
      <c r="E253" s="82" t="s">
        <v>252</v>
      </c>
      <c r="F253" s="87"/>
      <c r="G253" s="276"/>
      <c r="H253" s="278"/>
      <c r="I253" s="194"/>
      <c r="J253" s="272"/>
    </row>
    <row r="254" spans="1:10" s="3" customFormat="1" ht="72" customHeight="1" x14ac:dyDescent="0.25">
      <c r="A254" s="210"/>
      <c r="B254" s="202"/>
      <c r="C254" s="11" t="s">
        <v>123</v>
      </c>
      <c r="D254" s="99">
        <v>800000</v>
      </c>
      <c r="E254" s="82" t="s">
        <v>252</v>
      </c>
      <c r="F254" s="123" t="s">
        <v>618</v>
      </c>
      <c r="G254" s="11" t="s">
        <v>255</v>
      </c>
      <c r="H254" s="11" t="s">
        <v>265</v>
      </c>
      <c r="I254" s="11" t="s">
        <v>72</v>
      </c>
      <c r="J254" s="11" t="s">
        <v>903</v>
      </c>
    </row>
    <row r="255" spans="1:10" s="3" customFormat="1" ht="103.5" customHeight="1" x14ac:dyDescent="0.25">
      <c r="A255" s="210"/>
      <c r="B255" s="202"/>
      <c r="C255" s="11" t="s">
        <v>127</v>
      </c>
      <c r="D255" s="99">
        <v>250000</v>
      </c>
      <c r="E255" s="80" t="s">
        <v>193</v>
      </c>
      <c r="F255" s="123" t="s">
        <v>618</v>
      </c>
      <c r="G255" s="11" t="s">
        <v>254</v>
      </c>
      <c r="H255" s="11" t="s">
        <v>256</v>
      </c>
      <c r="I255" s="11" t="s">
        <v>247</v>
      </c>
      <c r="J255" s="11" t="s">
        <v>905</v>
      </c>
    </row>
    <row r="256" spans="1:10" s="3" customFormat="1" ht="19.149999999999999" customHeight="1" x14ac:dyDescent="0.25">
      <c r="A256" s="210"/>
      <c r="B256" s="202"/>
      <c r="C256" s="186" t="s">
        <v>157</v>
      </c>
      <c r="D256" s="189">
        <v>15900000</v>
      </c>
      <c r="E256" s="69" t="s">
        <v>63</v>
      </c>
      <c r="F256" s="123" t="s">
        <v>619</v>
      </c>
      <c r="G256" s="257" t="s">
        <v>257</v>
      </c>
      <c r="H256" s="186" t="s">
        <v>258</v>
      </c>
      <c r="I256" s="186" t="s">
        <v>202</v>
      </c>
      <c r="J256" s="186" t="s">
        <v>247</v>
      </c>
    </row>
    <row r="257" spans="1:10" s="3" customFormat="1" ht="95.65" customHeight="1" x14ac:dyDescent="0.25">
      <c r="A257" s="210"/>
      <c r="B257" s="202"/>
      <c r="C257" s="272"/>
      <c r="D257" s="274"/>
      <c r="E257" s="80" t="s">
        <v>608</v>
      </c>
      <c r="F257" s="86"/>
      <c r="G257" s="276"/>
      <c r="H257" s="272"/>
      <c r="I257" s="188"/>
      <c r="J257" s="272"/>
    </row>
    <row r="258" spans="1:10" s="3" customFormat="1" ht="33" customHeight="1" x14ac:dyDescent="0.25">
      <c r="A258" s="210"/>
      <c r="B258" s="202"/>
      <c r="C258" s="186" t="s">
        <v>131</v>
      </c>
      <c r="D258" s="189">
        <v>14600000</v>
      </c>
      <c r="E258" s="69" t="s">
        <v>193</v>
      </c>
      <c r="F258" s="123" t="s">
        <v>618</v>
      </c>
      <c r="G258" s="257" t="s">
        <v>129</v>
      </c>
      <c r="H258" s="186" t="s">
        <v>758</v>
      </c>
      <c r="I258" s="186" t="s">
        <v>906</v>
      </c>
      <c r="J258" s="186" t="s">
        <v>1108</v>
      </c>
    </row>
    <row r="259" spans="1:10" s="3" customFormat="1" ht="53.65" customHeight="1" x14ac:dyDescent="0.25">
      <c r="A259" s="210"/>
      <c r="B259" s="202"/>
      <c r="C259" s="272"/>
      <c r="D259" s="274"/>
      <c r="E259" s="82" t="s">
        <v>63</v>
      </c>
      <c r="F259" s="87"/>
      <c r="G259" s="276"/>
      <c r="H259" s="272"/>
      <c r="I259" s="188"/>
      <c r="J259" s="272"/>
    </row>
    <row r="260" spans="1:10" s="3" customFormat="1" ht="160.15" customHeight="1" x14ac:dyDescent="0.25">
      <c r="A260" s="210"/>
      <c r="B260" s="202"/>
      <c r="C260" s="11" t="s">
        <v>130</v>
      </c>
      <c r="D260" s="99">
        <v>993000</v>
      </c>
      <c r="E260" s="82" t="s">
        <v>193</v>
      </c>
      <c r="F260" s="123" t="s">
        <v>49</v>
      </c>
      <c r="G260" s="11" t="s">
        <v>132</v>
      </c>
      <c r="H260" s="11" t="s">
        <v>759</v>
      </c>
      <c r="I260" s="11" t="s">
        <v>1102</v>
      </c>
      <c r="J260" s="11" t="s">
        <v>907</v>
      </c>
    </row>
    <row r="261" spans="1:10" s="3" customFormat="1" ht="86.65" customHeight="1" x14ac:dyDescent="0.25">
      <c r="A261" s="210"/>
      <c r="B261" s="202"/>
      <c r="C261" s="11" t="s">
        <v>159</v>
      </c>
      <c r="D261" s="99">
        <v>100000</v>
      </c>
      <c r="E261" s="82" t="s">
        <v>193</v>
      </c>
      <c r="F261" s="123" t="s">
        <v>619</v>
      </c>
      <c r="G261" s="11" t="s">
        <v>153</v>
      </c>
      <c r="H261" s="11" t="s">
        <v>760</v>
      </c>
      <c r="I261" s="11" t="s">
        <v>83</v>
      </c>
      <c r="J261" s="11" t="s">
        <v>72</v>
      </c>
    </row>
    <row r="262" spans="1:10" s="3" customFormat="1" ht="135" x14ac:dyDescent="0.25">
      <c r="A262" s="210"/>
      <c r="B262" s="202"/>
      <c r="C262" s="11" t="s">
        <v>145</v>
      </c>
      <c r="D262" s="99">
        <v>500000</v>
      </c>
      <c r="E262" s="80" t="s">
        <v>193</v>
      </c>
      <c r="F262" s="123" t="s">
        <v>618</v>
      </c>
      <c r="G262" s="11" t="s">
        <v>146</v>
      </c>
      <c r="H262" s="77" t="s">
        <v>147</v>
      </c>
      <c r="I262" s="77" t="s">
        <v>1102</v>
      </c>
      <c r="J262" s="11" t="s">
        <v>148</v>
      </c>
    </row>
    <row r="263" spans="1:10" s="3" customFormat="1" ht="14.65" customHeight="1" x14ac:dyDescent="0.25">
      <c r="A263" s="210"/>
      <c r="B263" s="202"/>
      <c r="C263" s="186" t="s">
        <v>529</v>
      </c>
      <c r="D263" s="189">
        <v>2900000</v>
      </c>
      <c r="E263" s="69" t="s">
        <v>193</v>
      </c>
      <c r="F263" s="123" t="s">
        <v>620</v>
      </c>
      <c r="G263" s="257" t="s">
        <v>541</v>
      </c>
      <c r="H263" s="192" t="s">
        <v>542</v>
      </c>
      <c r="I263" s="192" t="s">
        <v>1171</v>
      </c>
      <c r="J263" s="186" t="s">
        <v>908</v>
      </c>
    </row>
    <row r="264" spans="1:10" s="3" customFormat="1" ht="13.9" customHeight="1" x14ac:dyDescent="0.25">
      <c r="A264" s="210"/>
      <c r="B264" s="202"/>
      <c r="C264" s="271"/>
      <c r="D264" s="273"/>
      <c r="E264" s="80" t="s">
        <v>63</v>
      </c>
      <c r="F264" s="86"/>
      <c r="G264" s="275"/>
      <c r="H264" s="277"/>
      <c r="I264" s="193"/>
      <c r="J264" s="271"/>
    </row>
    <row r="265" spans="1:10" s="3" customFormat="1" ht="102.4" customHeight="1" x14ac:dyDescent="0.25">
      <c r="A265" s="210"/>
      <c r="B265" s="202"/>
      <c r="C265" s="272"/>
      <c r="D265" s="274"/>
      <c r="E265" s="82" t="s">
        <v>607</v>
      </c>
      <c r="F265" s="87"/>
      <c r="G265" s="276"/>
      <c r="H265" s="278"/>
      <c r="I265" s="194"/>
      <c r="J265" s="272"/>
    </row>
    <row r="266" spans="1:10" s="3" customFormat="1" ht="75.400000000000006" customHeight="1" x14ac:dyDescent="0.25">
      <c r="A266" s="210"/>
      <c r="B266" s="203"/>
      <c r="C266" s="11" t="s">
        <v>158</v>
      </c>
      <c r="D266" s="99">
        <v>200000</v>
      </c>
      <c r="E266" s="80" t="s">
        <v>193</v>
      </c>
      <c r="F266" s="123" t="s">
        <v>618</v>
      </c>
      <c r="G266" s="11" t="s">
        <v>259</v>
      </c>
      <c r="H266" s="77" t="s">
        <v>336</v>
      </c>
      <c r="I266" s="77" t="s">
        <v>72</v>
      </c>
      <c r="J266" s="11" t="s">
        <v>855</v>
      </c>
    </row>
    <row r="267" spans="1:10" s="3" customFormat="1" ht="52.9" customHeight="1" x14ac:dyDescent="0.25">
      <c r="A267" s="210"/>
      <c r="B267" s="201" t="s">
        <v>115</v>
      </c>
      <c r="C267" s="186" t="s">
        <v>124</v>
      </c>
      <c r="D267" s="189">
        <v>500000</v>
      </c>
      <c r="E267" s="69" t="s">
        <v>193</v>
      </c>
      <c r="F267" s="123" t="s">
        <v>49</v>
      </c>
      <c r="G267" s="257" t="s">
        <v>244</v>
      </c>
      <c r="H267" s="192" t="s">
        <v>761</v>
      </c>
      <c r="I267" s="192" t="s">
        <v>72</v>
      </c>
      <c r="J267" s="186" t="s">
        <v>1172</v>
      </c>
    </row>
    <row r="268" spans="1:10" s="3" customFormat="1" ht="67.150000000000006" customHeight="1" x14ac:dyDescent="0.25">
      <c r="A268" s="210"/>
      <c r="B268" s="202"/>
      <c r="C268" s="272"/>
      <c r="D268" s="274"/>
      <c r="E268" s="82" t="s">
        <v>63</v>
      </c>
      <c r="F268" s="87"/>
      <c r="G268" s="276"/>
      <c r="H268" s="278"/>
      <c r="I268" s="194"/>
      <c r="J268" s="272"/>
    </row>
    <row r="269" spans="1:10" s="3" customFormat="1" ht="115.5" customHeight="1" x14ac:dyDescent="0.25">
      <c r="A269" s="210"/>
      <c r="B269" s="202"/>
      <c r="C269" s="11" t="s">
        <v>125</v>
      </c>
      <c r="D269" s="99">
        <v>75000</v>
      </c>
      <c r="E269" s="80" t="s">
        <v>193</v>
      </c>
      <c r="F269" s="123" t="s">
        <v>618</v>
      </c>
      <c r="G269" s="11" t="s">
        <v>244</v>
      </c>
      <c r="H269" s="77" t="s">
        <v>762</v>
      </c>
      <c r="I269" s="77" t="s">
        <v>72</v>
      </c>
      <c r="J269" s="11" t="s">
        <v>1118</v>
      </c>
    </row>
    <row r="270" spans="1:10" s="3" customFormat="1" ht="19.5" customHeight="1" x14ac:dyDescent="0.25">
      <c r="A270" s="210"/>
      <c r="B270" s="202"/>
      <c r="C270" s="186" t="s">
        <v>126</v>
      </c>
      <c r="D270" s="189">
        <v>450000</v>
      </c>
      <c r="E270" s="69" t="s">
        <v>193</v>
      </c>
      <c r="F270" s="123" t="s">
        <v>49</v>
      </c>
      <c r="G270" s="257" t="s">
        <v>260</v>
      </c>
      <c r="H270" s="192" t="s">
        <v>675</v>
      </c>
      <c r="I270" s="192" t="s">
        <v>72</v>
      </c>
      <c r="J270" s="186" t="s">
        <v>1109</v>
      </c>
    </row>
    <row r="271" spans="1:10" s="3" customFormat="1" ht="34.15" customHeight="1" x14ac:dyDescent="0.25">
      <c r="A271" s="210"/>
      <c r="B271" s="202"/>
      <c r="C271" s="271"/>
      <c r="D271" s="273"/>
      <c r="E271" s="80" t="s">
        <v>602</v>
      </c>
      <c r="F271" s="86"/>
      <c r="G271" s="275"/>
      <c r="H271" s="277"/>
      <c r="I271" s="193"/>
      <c r="J271" s="271"/>
    </row>
    <row r="272" spans="1:10" s="3" customFormat="1" ht="67.900000000000006" customHeight="1" x14ac:dyDescent="0.25">
      <c r="A272" s="210"/>
      <c r="B272" s="202"/>
      <c r="C272" s="272"/>
      <c r="D272" s="274"/>
      <c r="E272" s="80" t="s">
        <v>63</v>
      </c>
      <c r="F272" s="87"/>
      <c r="G272" s="276"/>
      <c r="H272" s="278"/>
      <c r="I272" s="194"/>
      <c r="J272" s="272"/>
    </row>
    <row r="273" spans="1:10" s="3" customFormat="1" ht="14.65" customHeight="1" x14ac:dyDescent="0.25">
      <c r="A273" s="210"/>
      <c r="B273" s="202"/>
      <c r="C273" s="186" t="s">
        <v>133</v>
      </c>
      <c r="D273" s="189">
        <v>4200000</v>
      </c>
      <c r="E273" s="69" t="s">
        <v>193</v>
      </c>
      <c r="F273" s="123" t="s">
        <v>49</v>
      </c>
      <c r="G273" s="186" t="s">
        <v>134</v>
      </c>
      <c r="H273" s="192" t="s">
        <v>681</v>
      </c>
      <c r="I273" s="192" t="s">
        <v>1102</v>
      </c>
      <c r="J273" s="186" t="s">
        <v>909</v>
      </c>
    </row>
    <row r="274" spans="1:10" s="3" customFormat="1" ht="99.4" customHeight="1" x14ac:dyDescent="0.25">
      <c r="A274" s="210"/>
      <c r="B274" s="202"/>
      <c r="C274" s="272"/>
      <c r="D274" s="274"/>
      <c r="E274" s="82" t="s">
        <v>602</v>
      </c>
      <c r="F274" s="87"/>
      <c r="G274" s="272"/>
      <c r="H274" s="278"/>
      <c r="I274" s="194"/>
      <c r="J274" s="272"/>
    </row>
    <row r="275" spans="1:10" s="3" customFormat="1" ht="109.15" customHeight="1" x14ac:dyDescent="0.25">
      <c r="A275" s="210"/>
      <c r="B275" s="202"/>
      <c r="C275" s="11" t="s">
        <v>1096</v>
      </c>
      <c r="D275" s="99">
        <v>300000</v>
      </c>
      <c r="E275" s="80" t="s">
        <v>193</v>
      </c>
      <c r="F275" s="123" t="s">
        <v>49</v>
      </c>
      <c r="G275" s="11" t="s">
        <v>522</v>
      </c>
      <c r="H275" s="77" t="s">
        <v>523</v>
      </c>
      <c r="I275" s="77" t="s">
        <v>72</v>
      </c>
      <c r="J275" s="11" t="s">
        <v>540</v>
      </c>
    </row>
    <row r="276" spans="1:10" s="3" customFormat="1" ht="104.65" customHeight="1" x14ac:dyDescent="0.25">
      <c r="A276" s="210"/>
      <c r="B276" s="202"/>
      <c r="C276" s="186" t="s">
        <v>530</v>
      </c>
      <c r="D276" s="189">
        <v>500000</v>
      </c>
      <c r="E276" s="69" t="s">
        <v>193</v>
      </c>
      <c r="F276" s="123" t="s">
        <v>619</v>
      </c>
      <c r="G276" s="257" t="s">
        <v>534</v>
      </c>
      <c r="H276" s="192" t="s">
        <v>535</v>
      </c>
      <c r="I276" s="192" t="s">
        <v>72</v>
      </c>
      <c r="J276" s="186" t="s">
        <v>1190</v>
      </c>
    </row>
    <row r="277" spans="1:10" s="3" customFormat="1" ht="14.65" customHeight="1" x14ac:dyDescent="0.25">
      <c r="A277" s="210"/>
      <c r="B277" s="202"/>
      <c r="C277" s="272"/>
      <c r="D277" s="274"/>
      <c r="E277" s="80" t="s">
        <v>602</v>
      </c>
      <c r="F277" s="87"/>
      <c r="G277" s="276"/>
      <c r="H277" s="278"/>
      <c r="I277" s="194"/>
      <c r="J277" s="272"/>
    </row>
    <row r="278" spans="1:10" s="3" customFormat="1" ht="62.65" customHeight="1" x14ac:dyDescent="0.25">
      <c r="A278" s="210"/>
      <c r="B278" s="202"/>
      <c r="C278" s="186" t="s">
        <v>528</v>
      </c>
      <c r="D278" s="189">
        <v>250000</v>
      </c>
      <c r="E278" s="69" t="s">
        <v>193</v>
      </c>
      <c r="F278" s="123" t="s">
        <v>49</v>
      </c>
      <c r="G278" s="257" t="s">
        <v>536</v>
      </c>
      <c r="H278" s="192" t="s">
        <v>537</v>
      </c>
      <c r="I278" s="192" t="s">
        <v>72</v>
      </c>
      <c r="J278" s="186" t="s">
        <v>540</v>
      </c>
    </row>
    <row r="279" spans="1:10" s="3" customFormat="1" ht="21.4" customHeight="1" x14ac:dyDescent="0.25">
      <c r="A279" s="210"/>
      <c r="B279" s="202"/>
      <c r="C279" s="272"/>
      <c r="D279" s="274"/>
      <c r="E279" s="82" t="s">
        <v>63</v>
      </c>
      <c r="F279" s="87"/>
      <c r="G279" s="276"/>
      <c r="H279" s="278"/>
      <c r="I279" s="194"/>
      <c r="J279" s="272"/>
    </row>
    <row r="280" spans="1:10" s="3" customFormat="1" ht="67.150000000000006" customHeight="1" x14ac:dyDescent="0.25">
      <c r="A280" s="210"/>
      <c r="B280" s="202"/>
      <c r="C280" s="11" t="s">
        <v>543</v>
      </c>
      <c r="D280" s="99">
        <v>1000000</v>
      </c>
      <c r="E280" s="82" t="s">
        <v>193</v>
      </c>
      <c r="F280" s="123" t="s">
        <v>49</v>
      </c>
      <c r="G280" s="11" t="s">
        <v>538</v>
      </c>
      <c r="H280" s="77" t="s">
        <v>539</v>
      </c>
      <c r="I280" s="77" t="s">
        <v>72</v>
      </c>
      <c r="J280" s="11" t="s">
        <v>540</v>
      </c>
    </row>
    <row r="281" spans="1:10" s="3" customFormat="1" ht="66.400000000000006" customHeight="1" x14ac:dyDescent="0.25">
      <c r="A281" s="210"/>
      <c r="B281" s="202"/>
      <c r="C281" s="11" t="s">
        <v>261</v>
      </c>
      <c r="D281" s="99">
        <v>1000000</v>
      </c>
      <c r="E281" s="80" t="s">
        <v>193</v>
      </c>
      <c r="F281" s="123" t="s">
        <v>621</v>
      </c>
      <c r="G281" s="11" t="s">
        <v>262</v>
      </c>
      <c r="H281" s="11" t="s">
        <v>263</v>
      </c>
      <c r="I281" s="11" t="s">
        <v>83</v>
      </c>
      <c r="J281" s="11" t="s">
        <v>72</v>
      </c>
    </row>
    <row r="282" spans="1:10" s="3" customFormat="1" ht="103.15" customHeight="1" x14ac:dyDescent="0.25">
      <c r="A282" s="210"/>
      <c r="B282" s="201" t="s">
        <v>514</v>
      </c>
      <c r="C282" s="179" t="s">
        <v>1183</v>
      </c>
      <c r="D282" s="180">
        <v>30000000</v>
      </c>
      <c r="E282" s="69" t="s">
        <v>602</v>
      </c>
      <c r="F282" s="123" t="s">
        <v>623</v>
      </c>
      <c r="G282" s="181" t="s">
        <v>1184</v>
      </c>
      <c r="H282" s="179" t="s">
        <v>1185</v>
      </c>
      <c r="I282" s="179" t="s">
        <v>83</v>
      </c>
      <c r="J282" s="179" t="s">
        <v>72</v>
      </c>
    </row>
    <row r="283" spans="1:10" s="3" customFormat="1" ht="62.25" customHeight="1" x14ac:dyDescent="0.25">
      <c r="A283" s="210"/>
      <c r="B283" s="202"/>
      <c r="C283" s="186" t="s">
        <v>1180</v>
      </c>
      <c r="D283" s="189">
        <v>1380000</v>
      </c>
      <c r="E283" s="69" t="s">
        <v>602</v>
      </c>
      <c r="F283" s="123" t="s">
        <v>623</v>
      </c>
      <c r="G283" s="257" t="s">
        <v>264</v>
      </c>
      <c r="H283" s="186" t="s">
        <v>1181</v>
      </c>
      <c r="I283" s="186" t="s">
        <v>202</v>
      </c>
      <c r="J283" s="186"/>
    </row>
    <row r="284" spans="1:10" s="3" customFormat="1" ht="45.75" customHeight="1" x14ac:dyDescent="0.25">
      <c r="A284" s="210"/>
      <c r="B284" s="202"/>
      <c r="C284" s="271"/>
      <c r="D284" s="273"/>
      <c r="E284" s="82" t="s">
        <v>63</v>
      </c>
      <c r="F284" s="86"/>
      <c r="G284" s="275"/>
      <c r="H284" s="271"/>
      <c r="I284" s="187"/>
      <c r="J284" s="271"/>
    </row>
    <row r="285" spans="1:10" s="3" customFormat="1" ht="31.5" customHeight="1" x14ac:dyDescent="0.25">
      <c r="A285" s="210"/>
      <c r="B285" s="202"/>
      <c r="C285" s="272"/>
      <c r="D285" s="274"/>
      <c r="E285" s="82"/>
      <c r="F285" s="87"/>
      <c r="G285" s="276"/>
      <c r="H285" s="272"/>
      <c r="I285" s="188"/>
      <c r="J285" s="272"/>
    </row>
    <row r="286" spans="1:10" s="3" customFormat="1" ht="91.9" customHeight="1" x14ac:dyDescent="0.25">
      <c r="A286" s="210"/>
      <c r="B286" s="202"/>
      <c r="C286" s="11" t="s">
        <v>568</v>
      </c>
      <c r="D286" s="99">
        <v>0</v>
      </c>
      <c r="E286" s="11"/>
      <c r="F286" s="123" t="s">
        <v>49</v>
      </c>
      <c r="G286" s="11" t="s">
        <v>266</v>
      </c>
      <c r="H286" s="77" t="s">
        <v>763</v>
      </c>
      <c r="I286" s="77" t="s">
        <v>1127</v>
      </c>
      <c r="J286" s="11" t="s">
        <v>910</v>
      </c>
    </row>
    <row r="287" spans="1:10" s="3" customFormat="1" ht="135" x14ac:dyDescent="0.25">
      <c r="A287" s="210"/>
      <c r="B287" s="202"/>
      <c r="C287" s="11" t="s">
        <v>136</v>
      </c>
      <c r="D287" s="99">
        <v>0</v>
      </c>
      <c r="E287" s="82" t="s">
        <v>193</v>
      </c>
      <c r="F287" s="123" t="s">
        <v>49</v>
      </c>
      <c r="G287" s="11" t="s">
        <v>135</v>
      </c>
      <c r="H287" s="11" t="s">
        <v>764</v>
      </c>
      <c r="I287" s="11" t="s">
        <v>72</v>
      </c>
      <c r="J287" s="11" t="s">
        <v>247</v>
      </c>
    </row>
    <row r="288" spans="1:10" s="3" customFormat="1" ht="45" x14ac:dyDescent="0.25">
      <c r="A288" s="210"/>
      <c r="B288" s="202"/>
      <c r="C288" s="11" t="s">
        <v>137</v>
      </c>
      <c r="D288" s="99">
        <v>260000</v>
      </c>
      <c r="E288" s="82" t="s">
        <v>193</v>
      </c>
      <c r="F288" s="123" t="s">
        <v>619</v>
      </c>
      <c r="G288" s="11" t="s">
        <v>138</v>
      </c>
      <c r="H288" s="11" t="s">
        <v>733</v>
      </c>
      <c r="I288" s="11" t="s">
        <v>72</v>
      </c>
      <c r="J288" s="11" t="s">
        <v>1110</v>
      </c>
    </row>
    <row r="289" spans="1:10" s="3" customFormat="1" ht="75" x14ac:dyDescent="0.25">
      <c r="A289" s="210"/>
      <c r="B289" s="202"/>
      <c r="C289" s="11" t="s">
        <v>139</v>
      </c>
      <c r="D289" s="99">
        <v>1000000</v>
      </c>
      <c r="E289" s="82" t="s">
        <v>193</v>
      </c>
      <c r="F289" s="123" t="s">
        <v>621</v>
      </c>
      <c r="G289" s="11" t="s">
        <v>525</v>
      </c>
      <c r="H289" s="11" t="s">
        <v>765</v>
      </c>
      <c r="I289" s="11" t="s">
        <v>72</v>
      </c>
      <c r="J289" s="11" t="s">
        <v>911</v>
      </c>
    </row>
    <row r="290" spans="1:10" s="3" customFormat="1" ht="105" x14ac:dyDescent="0.25">
      <c r="A290" s="210"/>
      <c r="B290" s="202"/>
      <c r="C290" s="11" t="s">
        <v>515</v>
      </c>
      <c r="D290" s="99">
        <v>300000</v>
      </c>
      <c r="E290" s="82" t="s">
        <v>193</v>
      </c>
      <c r="F290" s="123" t="s">
        <v>49</v>
      </c>
      <c r="G290" s="11" t="s">
        <v>526</v>
      </c>
      <c r="H290" s="77" t="s">
        <v>527</v>
      </c>
      <c r="I290" s="77" t="s">
        <v>72</v>
      </c>
      <c r="J290" s="11" t="s">
        <v>540</v>
      </c>
    </row>
    <row r="291" spans="1:10" s="3" customFormat="1" ht="84" customHeight="1" x14ac:dyDescent="0.25">
      <c r="A291" s="210"/>
      <c r="B291" s="202"/>
      <c r="C291" s="11" t="s">
        <v>531</v>
      </c>
      <c r="D291" s="99">
        <v>300000</v>
      </c>
      <c r="E291" s="177" t="s">
        <v>193</v>
      </c>
      <c r="F291" s="123" t="s">
        <v>49</v>
      </c>
      <c r="G291" s="11" t="s">
        <v>532</v>
      </c>
      <c r="H291" s="77" t="s">
        <v>533</v>
      </c>
      <c r="I291" s="77" t="s">
        <v>72</v>
      </c>
      <c r="J291" s="11" t="s">
        <v>1186</v>
      </c>
    </row>
    <row r="292" spans="1:10" s="3" customFormat="1" ht="21.4" customHeight="1" x14ac:dyDescent="0.25">
      <c r="A292" s="182" t="s">
        <v>396</v>
      </c>
      <c r="B292" s="182"/>
      <c r="C292" s="182"/>
      <c r="D292" s="101">
        <f>SUM(D194:D291)</f>
        <v>1137880500</v>
      </c>
      <c r="E292" s="182"/>
      <c r="F292" s="182"/>
      <c r="G292" s="182"/>
      <c r="H292" s="182"/>
      <c r="I292" s="182"/>
      <c r="J292" s="182"/>
    </row>
    <row r="293" spans="1:10" s="3" customFormat="1" x14ac:dyDescent="0.25">
      <c r="A293" s="6" t="s">
        <v>397</v>
      </c>
      <c r="D293" s="102">
        <f>D292+D193+D82</f>
        <v>3933740500</v>
      </c>
    </row>
    <row r="294" spans="1:10" s="3" customFormat="1" x14ac:dyDescent="0.25">
      <c r="C294" s="1"/>
      <c r="D294" s="1"/>
      <c r="E294" s="1"/>
      <c r="F294" s="1"/>
      <c r="G294" s="1"/>
      <c r="H294" s="1"/>
      <c r="I294" s="1"/>
      <c r="J294" s="1"/>
    </row>
  </sheetData>
  <mergeCells count="504">
    <mergeCell ref="A8:A9"/>
    <mergeCell ref="B8:B9"/>
    <mergeCell ref="I195:I198"/>
    <mergeCell ref="I199:I200"/>
    <mergeCell ref="I201:I203"/>
    <mergeCell ref="I204:I205"/>
    <mergeCell ref="I206:I209"/>
    <mergeCell ref="I210:I212"/>
    <mergeCell ref="I213:I215"/>
    <mergeCell ref="I108:I109"/>
    <mergeCell ref="I115:I116"/>
    <mergeCell ref="I117:I119"/>
    <mergeCell ref="I120:I121"/>
    <mergeCell ref="I122:I125"/>
    <mergeCell ref="I126:I129"/>
    <mergeCell ref="I130:I132"/>
    <mergeCell ref="I133:I134"/>
    <mergeCell ref="B87:B98"/>
    <mergeCell ref="B83:B86"/>
    <mergeCell ref="B10:B16"/>
    <mergeCell ref="B17:B21"/>
    <mergeCell ref="I8:J8"/>
    <mergeCell ref="I11:I13"/>
    <mergeCell ref="I14:I15"/>
    <mergeCell ref="J115:J116"/>
    <mergeCell ref="I276:I277"/>
    <mergeCell ref="I278:I279"/>
    <mergeCell ref="I283:I285"/>
    <mergeCell ref="I218:I220"/>
    <mergeCell ref="I221:I223"/>
    <mergeCell ref="I135:I137"/>
    <mergeCell ref="J186:J187"/>
    <mergeCell ref="J122:J125"/>
    <mergeCell ref="J157:J158"/>
    <mergeCell ref="J142:J145"/>
    <mergeCell ref="J206:J209"/>
    <mergeCell ref="J218:J220"/>
    <mergeCell ref="J235:J236"/>
    <mergeCell ref="J243:J245"/>
    <mergeCell ref="J249:J251"/>
    <mergeCell ref="J278:J279"/>
    <mergeCell ref="I17:I18"/>
    <mergeCell ref="I19:I21"/>
    <mergeCell ref="I22:I23"/>
    <mergeCell ref="I24:I25"/>
    <mergeCell ref="I26:I27"/>
    <mergeCell ref="I32:I33"/>
    <mergeCell ref="J88:J89"/>
    <mergeCell ref="I77:I79"/>
    <mergeCell ref="I80:I81"/>
    <mergeCell ref="I88:I89"/>
    <mergeCell ref="J19:J21"/>
    <mergeCell ref="J38:J40"/>
    <mergeCell ref="J41:J43"/>
    <mergeCell ref="J35:J36"/>
    <mergeCell ref="J44:J48"/>
    <mergeCell ref="J49:J50"/>
    <mergeCell ref="J57:J58"/>
    <mergeCell ref="J59:J60"/>
    <mergeCell ref="J53:J54"/>
    <mergeCell ref="J67:J69"/>
    <mergeCell ref="J61:J62"/>
    <mergeCell ref="J24:J25"/>
    <mergeCell ref="J26:J27"/>
    <mergeCell ref="J32:J33"/>
    <mergeCell ref="H138:H141"/>
    <mergeCell ref="J138:J141"/>
    <mergeCell ref="C142:C145"/>
    <mergeCell ref="D142:D145"/>
    <mergeCell ref="B235:B240"/>
    <mergeCell ref="B226:B234"/>
    <mergeCell ref="C8:C9"/>
    <mergeCell ref="D8:D9"/>
    <mergeCell ref="E8:E9"/>
    <mergeCell ref="F8:F9"/>
    <mergeCell ref="G8:G9"/>
    <mergeCell ref="H8:H9"/>
    <mergeCell ref="B126:B145"/>
    <mergeCell ref="B155:B161"/>
    <mergeCell ref="C186:C187"/>
    <mergeCell ref="D186:D187"/>
    <mergeCell ref="G186:G187"/>
    <mergeCell ref="H186:H187"/>
    <mergeCell ref="B77:B81"/>
    <mergeCell ref="B99:B106"/>
    <mergeCell ref="C88:C89"/>
    <mergeCell ref="F88:F89"/>
    <mergeCell ref="G88:G89"/>
    <mergeCell ref="H88:H89"/>
    <mergeCell ref="B188:B192"/>
    <mergeCell ref="B175:B187"/>
    <mergeCell ref="I138:I141"/>
    <mergeCell ref="I142:I145"/>
    <mergeCell ref="I147:I148"/>
    <mergeCell ref="I150:I151"/>
    <mergeCell ref="I152:I154"/>
    <mergeCell ref="I157:I158"/>
    <mergeCell ref="I166:I167"/>
    <mergeCell ref="I169:I170"/>
    <mergeCell ref="I171:I172"/>
    <mergeCell ref="I173:I174"/>
    <mergeCell ref="I175:I178"/>
    <mergeCell ref="I179:I182"/>
    <mergeCell ref="I186:I187"/>
    <mergeCell ref="I188:I189"/>
    <mergeCell ref="C138:C141"/>
    <mergeCell ref="D138:D141"/>
    <mergeCell ref="G138:G141"/>
    <mergeCell ref="D157:D158"/>
    <mergeCell ref="G157:G158"/>
    <mergeCell ref="H157:H158"/>
    <mergeCell ref="G142:G145"/>
    <mergeCell ref="H142:H145"/>
    <mergeCell ref="B63:B66"/>
    <mergeCell ref="B67:B69"/>
    <mergeCell ref="B70:B76"/>
    <mergeCell ref="I35:I36"/>
    <mergeCell ref="I38:I40"/>
    <mergeCell ref="I41:I43"/>
    <mergeCell ref="I44:I48"/>
    <mergeCell ref="I49:I50"/>
    <mergeCell ref="I53:I54"/>
    <mergeCell ref="I57:I58"/>
    <mergeCell ref="I59:I60"/>
    <mergeCell ref="I61:I62"/>
    <mergeCell ref="I67:I69"/>
    <mergeCell ref="I72:I73"/>
    <mergeCell ref="I75:I76"/>
    <mergeCell ref="G49:G50"/>
    <mergeCell ref="H49:H50"/>
    <mergeCell ref="C59:C60"/>
    <mergeCell ref="D59:D60"/>
    <mergeCell ref="G59:G60"/>
    <mergeCell ref="H59:H60"/>
    <mergeCell ref="B53:B62"/>
    <mergeCell ref="C53:C54"/>
    <mergeCell ref="D53:D54"/>
    <mergeCell ref="A3:J3"/>
    <mergeCell ref="A5:J5"/>
    <mergeCell ref="A7:J7"/>
    <mergeCell ref="A10:A81"/>
    <mergeCell ref="C11:C13"/>
    <mergeCell ref="D11:D13"/>
    <mergeCell ref="G11:G13"/>
    <mergeCell ref="H11:H13"/>
    <mergeCell ref="J11:J13"/>
    <mergeCell ref="C14:C15"/>
    <mergeCell ref="D14:D15"/>
    <mergeCell ref="G14:G15"/>
    <mergeCell ref="H14:H15"/>
    <mergeCell ref="J14:J15"/>
    <mergeCell ref="C17:C18"/>
    <mergeCell ref="D17:D18"/>
    <mergeCell ref="G17:G18"/>
    <mergeCell ref="H17:H18"/>
    <mergeCell ref="J17:J18"/>
    <mergeCell ref="J22:J23"/>
    <mergeCell ref="C19:C21"/>
    <mergeCell ref="D19:D21"/>
    <mergeCell ref="G19:G21"/>
    <mergeCell ref="H19:H21"/>
    <mergeCell ref="B22:B27"/>
    <mergeCell ref="C22:C23"/>
    <mergeCell ref="D22:D23"/>
    <mergeCell ref="G22:G23"/>
    <mergeCell ref="H22:H23"/>
    <mergeCell ref="C24:C25"/>
    <mergeCell ref="D24:D25"/>
    <mergeCell ref="G24:G25"/>
    <mergeCell ref="H24:H25"/>
    <mergeCell ref="C26:C27"/>
    <mergeCell ref="D26:D27"/>
    <mergeCell ref="G26:G27"/>
    <mergeCell ref="H26:H27"/>
    <mergeCell ref="B28:B31"/>
    <mergeCell ref="B32:B52"/>
    <mergeCell ref="C32:C33"/>
    <mergeCell ref="D32:D33"/>
    <mergeCell ref="G32:G33"/>
    <mergeCell ref="H32:H33"/>
    <mergeCell ref="C38:C40"/>
    <mergeCell ref="D38:D40"/>
    <mergeCell ref="G38:G40"/>
    <mergeCell ref="H38:H40"/>
    <mergeCell ref="C44:C48"/>
    <mergeCell ref="D44:D48"/>
    <mergeCell ref="G44:G48"/>
    <mergeCell ref="H44:H48"/>
    <mergeCell ref="C41:C43"/>
    <mergeCell ref="D41:D43"/>
    <mergeCell ref="G41:G43"/>
    <mergeCell ref="H41:H43"/>
    <mergeCell ref="C35:C36"/>
    <mergeCell ref="D35:D36"/>
    <mergeCell ref="G35:G36"/>
    <mergeCell ref="H35:H36"/>
    <mergeCell ref="C49:C50"/>
    <mergeCell ref="D49:D50"/>
    <mergeCell ref="G53:G54"/>
    <mergeCell ref="H53:H54"/>
    <mergeCell ref="C57:C58"/>
    <mergeCell ref="D57:D58"/>
    <mergeCell ref="G57:G58"/>
    <mergeCell ref="H57:H58"/>
    <mergeCell ref="C67:C69"/>
    <mergeCell ref="D67:D69"/>
    <mergeCell ref="G67:G69"/>
    <mergeCell ref="H67:H69"/>
    <mergeCell ref="C61:C62"/>
    <mergeCell ref="D61:D62"/>
    <mergeCell ref="G61:G62"/>
    <mergeCell ref="H61:H62"/>
    <mergeCell ref="A83:A192"/>
    <mergeCell ref="J75:J76"/>
    <mergeCell ref="C77:C79"/>
    <mergeCell ref="D77:D79"/>
    <mergeCell ref="G77:G79"/>
    <mergeCell ref="H77:H79"/>
    <mergeCell ref="J77:J79"/>
    <mergeCell ref="C72:C73"/>
    <mergeCell ref="D72:D73"/>
    <mergeCell ref="G72:G73"/>
    <mergeCell ref="H72:H73"/>
    <mergeCell ref="J72:J73"/>
    <mergeCell ref="C75:C76"/>
    <mergeCell ref="D75:D76"/>
    <mergeCell ref="G75:G76"/>
    <mergeCell ref="H75:H76"/>
    <mergeCell ref="C90:C92"/>
    <mergeCell ref="D90:D92"/>
    <mergeCell ref="G90:G92"/>
    <mergeCell ref="H90:H92"/>
    <mergeCell ref="J90:J92"/>
    <mergeCell ref="C80:C81"/>
    <mergeCell ref="D80:D81"/>
    <mergeCell ref="G80:G81"/>
    <mergeCell ref="H80:H81"/>
    <mergeCell ref="J80:J81"/>
    <mergeCell ref="C95:C97"/>
    <mergeCell ref="D95:D97"/>
    <mergeCell ref="G95:G97"/>
    <mergeCell ref="H95:H97"/>
    <mergeCell ref="J95:J97"/>
    <mergeCell ref="C99:C102"/>
    <mergeCell ref="D99:D102"/>
    <mergeCell ref="G99:G102"/>
    <mergeCell ref="H99:H102"/>
    <mergeCell ref="J99:J102"/>
    <mergeCell ref="I90:I92"/>
    <mergeCell ref="I95:I97"/>
    <mergeCell ref="I99:I102"/>
    <mergeCell ref="C103:C104"/>
    <mergeCell ref="D103:D104"/>
    <mergeCell ref="G103:G104"/>
    <mergeCell ref="H103:H104"/>
    <mergeCell ref="J103:J104"/>
    <mergeCell ref="C105:C106"/>
    <mergeCell ref="D105:D106"/>
    <mergeCell ref="G105:G106"/>
    <mergeCell ref="H105:H106"/>
    <mergeCell ref="J105:J106"/>
    <mergeCell ref="I103:I104"/>
    <mergeCell ref="I105:I106"/>
    <mergeCell ref="C117:C119"/>
    <mergeCell ref="D117:D119"/>
    <mergeCell ref="G117:G119"/>
    <mergeCell ref="H117:H119"/>
    <mergeCell ref="J117:J119"/>
    <mergeCell ref="B107:B125"/>
    <mergeCell ref="C108:C109"/>
    <mergeCell ref="D108:D109"/>
    <mergeCell ref="G108:G109"/>
    <mergeCell ref="H108:H109"/>
    <mergeCell ref="J108:J109"/>
    <mergeCell ref="C115:C116"/>
    <mergeCell ref="D115:D116"/>
    <mergeCell ref="G115:G116"/>
    <mergeCell ref="H115:H116"/>
    <mergeCell ref="C120:C121"/>
    <mergeCell ref="D120:D121"/>
    <mergeCell ref="G120:G121"/>
    <mergeCell ref="H120:H121"/>
    <mergeCell ref="J120:J121"/>
    <mergeCell ref="C122:C125"/>
    <mergeCell ref="D122:D125"/>
    <mergeCell ref="G122:G125"/>
    <mergeCell ref="H122:H125"/>
    <mergeCell ref="C130:C132"/>
    <mergeCell ref="D130:D132"/>
    <mergeCell ref="G130:G132"/>
    <mergeCell ref="H130:H132"/>
    <mergeCell ref="J130:J132"/>
    <mergeCell ref="C126:C129"/>
    <mergeCell ref="D126:D129"/>
    <mergeCell ref="G126:G129"/>
    <mergeCell ref="H126:H129"/>
    <mergeCell ref="J126:J129"/>
    <mergeCell ref="C133:C134"/>
    <mergeCell ref="D133:D134"/>
    <mergeCell ref="G133:G134"/>
    <mergeCell ref="H133:H134"/>
    <mergeCell ref="J133:J134"/>
    <mergeCell ref="C135:C137"/>
    <mergeCell ref="D135:D137"/>
    <mergeCell ref="G135:G137"/>
    <mergeCell ref="H135:H137"/>
    <mergeCell ref="J135:J137"/>
    <mergeCell ref="C147:C148"/>
    <mergeCell ref="D147:D148"/>
    <mergeCell ref="G147:G148"/>
    <mergeCell ref="H147:H148"/>
    <mergeCell ref="J147:J148"/>
    <mergeCell ref="C150:C151"/>
    <mergeCell ref="D150:D151"/>
    <mergeCell ref="G150:G151"/>
    <mergeCell ref="H150:H151"/>
    <mergeCell ref="J150:J151"/>
    <mergeCell ref="H169:H170"/>
    <mergeCell ref="J169:J170"/>
    <mergeCell ref="C171:C172"/>
    <mergeCell ref="D171:D172"/>
    <mergeCell ref="G171:G172"/>
    <mergeCell ref="H171:H172"/>
    <mergeCell ref="J171:J172"/>
    <mergeCell ref="J175:J178"/>
    <mergeCell ref="B146:B154"/>
    <mergeCell ref="B162:B174"/>
    <mergeCell ref="C166:C167"/>
    <mergeCell ref="D166:D167"/>
    <mergeCell ref="G166:G167"/>
    <mergeCell ref="H166:H167"/>
    <mergeCell ref="J166:J167"/>
    <mergeCell ref="C169:C170"/>
    <mergeCell ref="D169:D170"/>
    <mergeCell ref="G169:G170"/>
    <mergeCell ref="C152:C154"/>
    <mergeCell ref="D152:D154"/>
    <mergeCell ref="G152:G154"/>
    <mergeCell ref="H152:H154"/>
    <mergeCell ref="J152:J154"/>
    <mergeCell ref="C157:C158"/>
    <mergeCell ref="C179:C182"/>
    <mergeCell ref="D179:D182"/>
    <mergeCell ref="G179:G182"/>
    <mergeCell ref="H179:H182"/>
    <mergeCell ref="J179:J182"/>
    <mergeCell ref="C173:C174"/>
    <mergeCell ref="D173:D174"/>
    <mergeCell ref="G173:G174"/>
    <mergeCell ref="H173:H174"/>
    <mergeCell ref="J173:J174"/>
    <mergeCell ref="C175:C178"/>
    <mergeCell ref="D175:D178"/>
    <mergeCell ref="G175:G178"/>
    <mergeCell ref="H175:H178"/>
    <mergeCell ref="C188:C189"/>
    <mergeCell ref="D188:D189"/>
    <mergeCell ref="G188:G189"/>
    <mergeCell ref="H188:H189"/>
    <mergeCell ref="J188:J189"/>
    <mergeCell ref="J195:J198"/>
    <mergeCell ref="C199:C200"/>
    <mergeCell ref="D199:D200"/>
    <mergeCell ref="G199:G200"/>
    <mergeCell ref="H199:H200"/>
    <mergeCell ref="J199:J200"/>
    <mergeCell ref="A194:A291"/>
    <mergeCell ref="B194:B215"/>
    <mergeCell ref="C195:C198"/>
    <mergeCell ref="D195:D198"/>
    <mergeCell ref="G195:G198"/>
    <mergeCell ref="H195:H198"/>
    <mergeCell ref="C201:C203"/>
    <mergeCell ref="D201:D203"/>
    <mergeCell ref="G201:G203"/>
    <mergeCell ref="H201:H203"/>
    <mergeCell ref="B216:B225"/>
    <mergeCell ref="C218:C220"/>
    <mergeCell ref="D218:D220"/>
    <mergeCell ref="G218:G220"/>
    <mergeCell ref="H218:H220"/>
    <mergeCell ref="C249:C251"/>
    <mergeCell ref="D249:D251"/>
    <mergeCell ref="G249:G251"/>
    <mergeCell ref="H249:H251"/>
    <mergeCell ref="B267:B281"/>
    <mergeCell ref="B241:B266"/>
    <mergeCell ref="D278:D279"/>
    <mergeCell ref="G278:G279"/>
    <mergeCell ref="H278:H279"/>
    <mergeCell ref="C210:C212"/>
    <mergeCell ref="D210:D212"/>
    <mergeCell ref="G210:G212"/>
    <mergeCell ref="H210:H212"/>
    <mergeCell ref="J210:J212"/>
    <mergeCell ref="J201:J203"/>
    <mergeCell ref="C204:C205"/>
    <mergeCell ref="D204:D205"/>
    <mergeCell ref="G204:G205"/>
    <mergeCell ref="H204:H205"/>
    <mergeCell ref="J204:J205"/>
    <mergeCell ref="C206:C209"/>
    <mergeCell ref="D206:D209"/>
    <mergeCell ref="G206:G209"/>
    <mergeCell ref="H206:H209"/>
    <mergeCell ref="C221:C223"/>
    <mergeCell ref="D221:D223"/>
    <mergeCell ref="G221:G223"/>
    <mergeCell ref="H221:H223"/>
    <mergeCell ref="J221:J223"/>
    <mergeCell ref="C213:C215"/>
    <mergeCell ref="D213:D215"/>
    <mergeCell ref="G213:G215"/>
    <mergeCell ref="H213:H215"/>
    <mergeCell ref="J213:J215"/>
    <mergeCell ref="C237:C238"/>
    <mergeCell ref="D237:D238"/>
    <mergeCell ref="G237:G238"/>
    <mergeCell ref="H237:H238"/>
    <mergeCell ref="J237:J238"/>
    <mergeCell ref="C227:C230"/>
    <mergeCell ref="D227:D230"/>
    <mergeCell ref="G227:G230"/>
    <mergeCell ref="H227:H230"/>
    <mergeCell ref="J227:J230"/>
    <mergeCell ref="C235:C236"/>
    <mergeCell ref="D235:D236"/>
    <mergeCell ref="G235:G236"/>
    <mergeCell ref="H235:H236"/>
    <mergeCell ref="I227:I230"/>
    <mergeCell ref="I235:I236"/>
    <mergeCell ref="I237:I238"/>
    <mergeCell ref="C246:C248"/>
    <mergeCell ref="D246:D248"/>
    <mergeCell ref="G246:G248"/>
    <mergeCell ref="H246:H248"/>
    <mergeCell ref="J246:J248"/>
    <mergeCell ref="C239:C240"/>
    <mergeCell ref="D239:D240"/>
    <mergeCell ref="G239:G240"/>
    <mergeCell ref="H239:H240"/>
    <mergeCell ref="J239:J240"/>
    <mergeCell ref="C243:C245"/>
    <mergeCell ref="D243:D245"/>
    <mergeCell ref="G243:G245"/>
    <mergeCell ref="H243:H245"/>
    <mergeCell ref="I239:I240"/>
    <mergeCell ref="I243:I245"/>
    <mergeCell ref="I246:I248"/>
    <mergeCell ref="C252:C253"/>
    <mergeCell ref="D252:D253"/>
    <mergeCell ref="G252:G253"/>
    <mergeCell ref="H252:H253"/>
    <mergeCell ref="J252:J253"/>
    <mergeCell ref="I249:I251"/>
    <mergeCell ref="I252:I253"/>
    <mergeCell ref="D273:D274"/>
    <mergeCell ref="G273:G274"/>
    <mergeCell ref="C256:C257"/>
    <mergeCell ref="D256:D257"/>
    <mergeCell ref="G256:G257"/>
    <mergeCell ref="H256:H257"/>
    <mergeCell ref="J256:J257"/>
    <mergeCell ref="C258:C259"/>
    <mergeCell ref="D258:D259"/>
    <mergeCell ref="G258:G259"/>
    <mergeCell ref="H258:H259"/>
    <mergeCell ref="J258:J259"/>
    <mergeCell ref="I256:I257"/>
    <mergeCell ref="I258:I259"/>
    <mergeCell ref="I263:I265"/>
    <mergeCell ref="I267:I268"/>
    <mergeCell ref="J267:J268"/>
    <mergeCell ref="C263:C265"/>
    <mergeCell ref="D263:D265"/>
    <mergeCell ref="G263:G265"/>
    <mergeCell ref="H263:H265"/>
    <mergeCell ref="J263:J265"/>
    <mergeCell ref="C267:C268"/>
    <mergeCell ref="D267:D268"/>
    <mergeCell ref="G267:G268"/>
    <mergeCell ref="H267:H268"/>
    <mergeCell ref="C283:C285"/>
    <mergeCell ref="D283:D285"/>
    <mergeCell ref="G283:G285"/>
    <mergeCell ref="H283:H285"/>
    <mergeCell ref="J283:J285"/>
    <mergeCell ref="B282:B291"/>
    <mergeCell ref="C270:C272"/>
    <mergeCell ref="D270:D272"/>
    <mergeCell ref="G270:G272"/>
    <mergeCell ref="H270:H272"/>
    <mergeCell ref="J270:J272"/>
    <mergeCell ref="C273:C274"/>
    <mergeCell ref="J276:J277"/>
    <mergeCell ref="C278:C279"/>
    <mergeCell ref="H273:H274"/>
    <mergeCell ref="J273:J274"/>
    <mergeCell ref="C276:C277"/>
    <mergeCell ref="D276:D277"/>
    <mergeCell ref="I270:I272"/>
    <mergeCell ref="I273:I274"/>
    <mergeCell ref="G276:G277"/>
    <mergeCell ref="H276:H277"/>
  </mergeCells>
  <pageMargins left="0.25" right="0.25" top="0.75" bottom="0.75" header="0.3" footer="0.3"/>
  <pageSetup scale="5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Sheet1!$A$4:$A$23</xm:f>
          </x14:formula1>
          <xm:sqref>E11:E27 E30:E62 E64 E95:E106 E108:E110 E115:E148 E87:E92 E178:E179 E191 E198:E199 E210:E215 E241:E243 E245:E246 E248:E249 E287:E291 E204:E208 E163:E175 E194:E195 E217:E239 E83:E85 E150:E161 E182:E183 E185:E186 E188 E66:E81 E251:E284</xm:sqref>
        </x14:dataValidation>
        <x14:dataValidation type="list" allowBlank="1" showInputMessage="1" showErrorMessage="1">
          <x14:formula1>
            <xm:f>Sheet1!$A$4:$A$25</xm:f>
          </x14:formula1>
          <xm:sqref>E176 E180 E201:E203 E187</xm:sqref>
        </x14:dataValidation>
        <x14:dataValidation type="list" allowBlank="1" showInputMessage="1" showErrorMessage="1">
          <x14:formula1>
            <xm:f>Sheet1!$A$4:$A$27</xm:f>
          </x14:formula1>
          <xm:sqref>E181 E190 E192 E184</xm:sqref>
        </x14:dataValidation>
        <x14:dataValidation type="list" allowBlank="1" showInputMessage="1" showErrorMessage="1">
          <x14:formula1>
            <xm:f>Sheet1!$A$4:$A$28</xm:f>
          </x14:formula1>
          <xm:sqref>E196:E197</xm:sqref>
        </x14:dataValidation>
        <x14:dataValidation type="list" allowBlank="1" showInputMessage="1" showErrorMessage="1">
          <x14:formula1>
            <xm:f>Sheet1!$A$4:$A$30</xm:f>
          </x14:formula1>
          <xm:sqref>E200 E247 E250</xm:sqref>
        </x14:dataValidation>
        <x14:dataValidation type="list" allowBlank="1" showInputMessage="1" showErrorMessage="1">
          <x14:formula1>
            <xm:f>Sheet1!$F$7:$F$13</xm:f>
          </x14:formula1>
          <xm:sqref>F10:F11 F14 F16:F17 F19 F22 F24 F26 F28:F30 F32 F34:F35 F37:F38 F41 F44 F49 F51:F53 F55:F57 F59 F61 F63:F67 F70:F72 F74:F75 F77 F80 F83:F84 F86:F90 F93:F95 F98:F99 F103 F105 F107:F108 F110:F115 F117 F120 F122 F126 F130 F133 F135 F138 F142 F146:F147 F149:F150 F152 F155:F157 F159:F166 F168:F169 F171 F173 F175 F179 F183:F186 F188 F190:F192 F194:F195 F199 F201 F204 F206 F210 F213 F216:F218 F221 F224:F227 F231:F235 F237 F239 F241:F243 F246 F249 F252 F254:F256 F258 F260:F263 F266:F267 F269:F270 F273 F278 F280:F283 F286:F291 F275:F276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6"/>
  <sheetViews>
    <sheetView topLeftCell="A154" zoomScaleNormal="100" workbookViewId="0">
      <selection activeCell="D160" sqref="D160"/>
    </sheetView>
  </sheetViews>
  <sheetFormatPr defaultColWidth="8.7109375" defaultRowHeight="15" x14ac:dyDescent="0.25"/>
  <cols>
    <col min="1" max="1" width="22.28515625" style="12" customWidth="1"/>
    <col min="2" max="2" width="27.28515625" style="12" customWidth="1"/>
    <col min="3" max="3" width="76" style="12" customWidth="1"/>
    <col min="4" max="4" width="24.7109375" style="12" customWidth="1"/>
    <col min="5" max="5" width="18.42578125" style="12" customWidth="1"/>
    <col min="6" max="6" width="11.7109375" style="12" customWidth="1"/>
    <col min="7" max="7" width="19.7109375" style="12" customWidth="1"/>
    <col min="8" max="9" width="20.7109375" style="12" customWidth="1"/>
    <col min="10" max="10" width="20.42578125" style="12" customWidth="1"/>
    <col min="11" max="11" width="8.7109375" style="12"/>
    <col min="12" max="12" width="8.7109375" style="14"/>
    <col min="13" max="16384" width="8.7109375" style="12"/>
  </cols>
  <sheetData>
    <row r="1" spans="1:12" x14ac:dyDescent="0.25">
      <c r="C1" s="13"/>
    </row>
    <row r="3" spans="1:12" s="71" customFormat="1" x14ac:dyDescent="0.25">
      <c r="A3" s="340"/>
      <c r="B3" s="341"/>
      <c r="C3" s="341"/>
      <c r="D3" s="341"/>
      <c r="E3" s="341"/>
      <c r="F3" s="341"/>
      <c r="G3" s="341"/>
      <c r="H3" s="341"/>
      <c r="I3" s="341"/>
      <c r="J3" s="341"/>
      <c r="L3" s="15"/>
    </row>
    <row r="4" spans="1:12" s="71" customFormat="1" x14ac:dyDescent="0.25">
      <c r="B4" s="72"/>
      <c r="C4" s="72"/>
      <c r="D4" s="72"/>
      <c r="E4" s="72"/>
      <c r="F4" s="72"/>
      <c r="G4" s="72"/>
      <c r="H4" s="72"/>
      <c r="I4" s="127"/>
      <c r="J4" s="72"/>
      <c r="L4" s="15"/>
    </row>
    <row r="5" spans="1:12" s="71" customFormat="1" x14ac:dyDescent="0.25">
      <c r="A5" s="340" t="s">
        <v>20</v>
      </c>
      <c r="B5" s="341"/>
      <c r="C5" s="341"/>
      <c r="D5" s="341"/>
      <c r="E5" s="341"/>
      <c r="F5" s="341"/>
      <c r="G5" s="341"/>
      <c r="H5" s="341"/>
      <c r="I5" s="341"/>
      <c r="J5" s="341"/>
      <c r="L5" s="15"/>
    </row>
    <row r="7" spans="1:12" s="10" customFormat="1" x14ac:dyDescent="0.25">
      <c r="A7" s="342" t="s">
        <v>13</v>
      </c>
      <c r="B7" s="342"/>
      <c r="C7" s="342"/>
      <c r="D7" s="342"/>
      <c r="E7" s="342"/>
      <c r="F7" s="342"/>
      <c r="G7" s="342"/>
      <c r="H7" s="342"/>
      <c r="I7" s="342"/>
      <c r="J7" s="343"/>
      <c r="L7" s="16"/>
    </row>
    <row r="8" spans="1:12" s="18" customFormat="1" ht="14.65" customHeight="1" x14ac:dyDescent="0.25">
      <c r="A8" s="352" t="s">
        <v>0</v>
      </c>
      <c r="B8" s="354" t="s">
        <v>1061</v>
      </c>
      <c r="C8" s="354" t="s">
        <v>1</v>
      </c>
      <c r="D8" s="354" t="s">
        <v>1015</v>
      </c>
      <c r="E8" s="354" t="s">
        <v>2</v>
      </c>
      <c r="F8" s="354" t="s">
        <v>3</v>
      </c>
      <c r="G8" s="354" t="s">
        <v>4</v>
      </c>
      <c r="H8" s="354" t="s">
        <v>813</v>
      </c>
      <c r="I8" s="356" t="s">
        <v>5</v>
      </c>
      <c r="J8" s="357"/>
      <c r="L8" s="19"/>
    </row>
    <row r="9" spans="1:12" s="18" customFormat="1" ht="14.25" x14ac:dyDescent="0.25">
      <c r="A9" s="353"/>
      <c r="B9" s="355"/>
      <c r="C9" s="355"/>
      <c r="D9" s="355"/>
      <c r="E9" s="355"/>
      <c r="F9" s="355"/>
      <c r="G9" s="355"/>
      <c r="H9" s="355"/>
      <c r="I9" s="17" t="s">
        <v>833</v>
      </c>
      <c r="J9" s="17" t="s">
        <v>834</v>
      </c>
      <c r="L9" s="19"/>
    </row>
    <row r="10" spans="1:12" s="10" customFormat="1" ht="30" x14ac:dyDescent="0.25">
      <c r="A10" s="342" t="s">
        <v>14</v>
      </c>
      <c r="B10" s="324" t="s">
        <v>338</v>
      </c>
      <c r="C10" s="315" t="s">
        <v>1173</v>
      </c>
      <c r="D10" s="312">
        <v>10000000</v>
      </c>
      <c r="E10" s="129" t="s">
        <v>193</v>
      </c>
      <c r="F10" s="70" t="s">
        <v>49</v>
      </c>
      <c r="G10" s="347" t="s">
        <v>339</v>
      </c>
      <c r="H10" s="315" t="s">
        <v>766</v>
      </c>
      <c r="I10" s="315" t="s">
        <v>72</v>
      </c>
      <c r="J10" s="315" t="s">
        <v>1138</v>
      </c>
      <c r="L10" s="16"/>
    </row>
    <row r="11" spans="1:12" s="10" customFormat="1" ht="55.9" customHeight="1" x14ac:dyDescent="0.25">
      <c r="A11" s="344"/>
      <c r="B11" s="325"/>
      <c r="C11" s="345"/>
      <c r="D11" s="346"/>
      <c r="E11" s="132" t="s">
        <v>602</v>
      </c>
      <c r="F11" s="74"/>
      <c r="G11" s="348"/>
      <c r="H11" s="345"/>
      <c r="I11" s="316"/>
      <c r="J11" s="345"/>
      <c r="L11" s="16"/>
    </row>
    <row r="12" spans="1:12" s="10" customFormat="1" ht="61.15" customHeight="1" x14ac:dyDescent="0.25">
      <c r="A12" s="344"/>
      <c r="B12" s="325"/>
      <c r="C12" s="327"/>
      <c r="D12" s="328"/>
      <c r="E12" s="133" t="s">
        <v>605</v>
      </c>
      <c r="F12" s="130"/>
      <c r="G12" s="349"/>
      <c r="H12" s="327"/>
      <c r="I12" s="317"/>
      <c r="J12" s="327"/>
      <c r="L12" s="16"/>
    </row>
    <row r="13" spans="1:12" s="10" customFormat="1" ht="31.9" customHeight="1" x14ac:dyDescent="0.25">
      <c r="A13" s="329"/>
      <c r="B13" s="325"/>
      <c r="C13" s="315" t="s">
        <v>962</v>
      </c>
      <c r="D13" s="312">
        <v>2500000</v>
      </c>
      <c r="E13" s="97" t="s">
        <v>193</v>
      </c>
      <c r="F13" s="134" t="s">
        <v>618</v>
      </c>
      <c r="G13" s="347" t="s">
        <v>340</v>
      </c>
      <c r="H13" s="315" t="s">
        <v>341</v>
      </c>
      <c r="I13" s="315" t="s">
        <v>72</v>
      </c>
      <c r="J13" s="315" t="s">
        <v>1126</v>
      </c>
      <c r="L13" s="16"/>
    </row>
    <row r="14" spans="1:12" s="10" customFormat="1" ht="45" x14ac:dyDescent="0.25">
      <c r="A14" s="329"/>
      <c r="B14" s="325"/>
      <c r="C14" s="316"/>
      <c r="D14" s="313"/>
      <c r="E14" s="96" t="s">
        <v>602</v>
      </c>
      <c r="F14" s="132"/>
      <c r="G14" s="350"/>
      <c r="H14" s="316"/>
      <c r="I14" s="316"/>
      <c r="J14" s="316"/>
      <c r="L14" s="16"/>
    </row>
    <row r="15" spans="1:12" s="10" customFormat="1" ht="30" x14ac:dyDescent="0.25">
      <c r="A15" s="329"/>
      <c r="B15" s="325"/>
      <c r="C15" s="317"/>
      <c r="D15" s="314"/>
      <c r="E15" s="138" t="s">
        <v>607</v>
      </c>
      <c r="F15" s="133"/>
      <c r="G15" s="351"/>
      <c r="H15" s="317"/>
      <c r="I15" s="317"/>
      <c r="J15" s="317"/>
      <c r="L15" s="16"/>
    </row>
    <row r="16" spans="1:12" s="10" customFormat="1" ht="20.65" customHeight="1" x14ac:dyDescent="0.25">
      <c r="A16" s="329"/>
      <c r="B16" s="325"/>
      <c r="C16" s="315" t="s">
        <v>1174</v>
      </c>
      <c r="D16" s="312">
        <v>1500000</v>
      </c>
      <c r="E16" s="129" t="s">
        <v>193</v>
      </c>
      <c r="F16" s="129" t="s">
        <v>49</v>
      </c>
      <c r="G16" s="315" t="s">
        <v>342</v>
      </c>
      <c r="H16" s="315" t="s">
        <v>767</v>
      </c>
      <c r="I16" s="315" t="s">
        <v>72</v>
      </c>
      <c r="J16" s="315" t="s">
        <v>1122</v>
      </c>
      <c r="L16" s="16"/>
    </row>
    <row r="17" spans="1:12" s="10" customFormat="1" ht="45" x14ac:dyDescent="0.25">
      <c r="A17" s="329"/>
      <c r="B17" s="325"/>
      <c r="C17" s="316"/>
      <c r="D17" s="313"/>
      <c r="E17" s="132" t="s">
        <v>602</v>
      </c>
      <c r="F17" s="56"/>
      <c r="G17" s="316"/>
      <c r="H17" s="316"/>
      <c r="I17" s="316"/>
      <c r="J17" s="316"/>
      <c r="L17" s="16"/>
    </row>
    <row r="18" spans="1:12" s="10" customFormat="1" ht="30" x14ac:dyDescent="0.25">
      <c r="A18" s="329"/>
      <c r="B18" s="325"/>
      <c r="C18" s="317"/>
      <c r="D18" s="314"/>
      <c r="E18" s="133" t="s">
        <v>607</v>
      </c>
      <c r="F18" s="57"/>
      <c r="G18" s="317"/>
      <c r="H18" s="317"/>
      <c r="I18" s="317"/>
      <c r="J18" s="317"/>
      <c r="L18" s="16"/>
    </row>
    <row r="19" spans="1:12" s="10" customFormat="1" ht="18.399999999999999" customHeight="1" x14ac:dyDescent="0.25">
      <c r="A19" s="329"/>
      <c r="B19" s="325"/>
      <c r="C19" s="315" t="s">
        <v>963</v>
      </c>
      <c r="D19" s="312">
        <v>500000</v>
      </c>
      <c r="E19" s="129" t="s">
        <v>193</v>
      </c>
      <c r="F19" s="129" t="s">
        <v>49</v>
      </c>
      <c r="G19" s="315" t="s">
        <v>343</v>
      </c>
      <c r="H19" s="315" t="s">
        <v>768</v>
      </c>
      <c r="I19" s="315" t="s">
        <v>72</v>
      </c>
      <c r="J19" s="315" t="s">
        <v>1123</v>
      </c>
      <c r="L19" s="16"/>
    </row>
    <row r="20" spans="1:12" s="10" customFormat="1" ht="45" customHeight="1" x14ac:dyDescent="0.25">
      <c r="A20" s="329"/>
      <c r="B20" s="325"/>
      <c r="C20" s="317"/>
      <c r="D20" s="314"/>
      <c r="E20" s="133" t="s">
        <v>602</v>
      </c>
      <c r="F20" s="57"/>
      <c r="G20" s="317"/>
      <c r="H20" s="317"/>
      <c r="I20" s="317"/>
      <c r="J20" s="317"/>
      <c r="L20" s="16"/>
    </row>
    <row r="21" spans="1:12" s="10" customFormat="1" ht="19.149999999999999" customHeight="1" x14ac:dyDescent="0.25">
      <c r="A21" s="329"/>
      <c r="B21" s="325"/>
      <c r="C21" s="302" t="s">
        <v>964</v>
      </c>
      <c r="D21" s="312">
        <v>2000000</v>
      </c>
      <c r="E21" s="129" t="s">
        <v>193</v>
      </c>
      <c r="F21" s="129" t="s">
        <v>49</v>
      </c>
      <c r="G21" s="315" t="s">
        <v>344</v>
      </c>
      <c r="H21" s="315" t="s">
        <v>965</v>
      </c>
      <c r="I21" s="315" t="s">
        <v>1113</v>
      </c>
      <c r="J21" s="315" t="s">
        <v>912</v>
      </c>
      <c r="L21" s="16"/>
    </row>
    <row r="22" spans="1:12" s="10" customFormat="1" ht="45" x14ac:dyDescent="0.25">
      <c r="A22" s="329"/>
      <c r="B22" s="325"/>
      <c r="C22" s="306"/>
      <c r="D22" s="313"/>
      <c r="E22" s="132" t="s">
        <v>602</v>
      </c>
      <c r="F22" s="56"/>
      <c r="G22" s="316"/>
      <c r="H22" s="316"/>
      <c r="I22" s="316"/>
      <c r="J22" s="316"/>
      <c r="L22" s="16"/>
    </row>
    <row r="23" spans="1:12" s="10" customFormat="1" ht="76.900000000000006" customHeight="1" x14ac:dyDescent="0.25">
      <c r="A23" s="329"/>
      <c r="B23" s="325"/>
      <c r="C23" s="303"/>
      <c r="D23" s="314"/>
      <c r="E23" s="133" t="s">
        <v>607</v>
      </c>
      <c r="F23" s="57"/>
      <c r="G23" s="317"/>
      <c r="H23" s="317"/>
      <c r="I23" s="317"/>
      <c r="J23" s="317"/>
      <c r="L23" s="16"/>
    </row>
    <row r="24" spans="1:12" s="10" customFormat="1" ht="30" x14ac:dyDescent="0.25">
      <c r="A24" s="329"/>
      <c r="B24" s="325"/>
      <c r="C24" s="315" t="s">
        <v>345</v>
      </c>
      <c r="D24" s="358">
        <v>2500000</v>
      </c>
      <c r="E24" s="97" t="s">
        <v>193</v>
      </c>
      <c r="F24" s="302" t="s">
        <v>618</v>
      </c>
      <c r="G24" s="315" t="s">
        <v>346</v>
      </c>
      <c r="H24" s="315" t="s">
        <v>347</v>
      </c>
      <c r="I24" s="315" t="s">
        <v>191</v>
      </c>
      <c r="J24" s="315" t="s">
        <v>1155</v>
      </c>
      <c r="L24" s="16"/>
    </row>
    <row r="25" spans="1:12" s="10" customFormat="1" ht="45" x14ac:dyDescent="0.25">
      <c r="A25" s="329"/>
      <c r="B25" s="325"/>
      <c r="C25" s="327"/>
      <c r="D25" s="359"/>
      <c r="E25" s="96" t="s">
        <v>602</v>
      </c>
      <c r="F25" s="303"/>
      <c r="G25" s="327"/>
      <c r="H25" s="327"/>
      <c r="I25" s="317"/>
      <c r="J25" s="327"/>
      <c r="L25" s="16"/>
    </row>
    <row r="26" spans="1:12" s="10" customFormat="1" ht="17.649999999999999" customHeight="1" x14ac:dyDescent="0.25">
      <c r="A26" s="329"/>
      <c r="B26" s="325"/>
      <c r="C26" s="315" t="s">
        <v>966</v>
      </c>
      <c r="D26" s="312">
        <v>1200000000</v>
      </c>
      <c r="E26" s="129" t="s">
        <v>612</v>
      </c>
      <c r="F26" s="129" t="s">
        <v>621</v>
      </c>
      <c r="G26" s="315" t="s">
        <v>967</v>
      </c>
      <c r="H26" s="315" t="s">
        <v>769</v>
      </c>
      <c r="I26" s="315" t="s">
        <v>191</v>
      </c>
      <c r="J26" s="315" t="s">
        <v>1157</v>
      </c>
      <c r="L26" s="16"/>
    </row>
    <row r="27" spans="1:12" s="10" customFormat="1" ht="14.65" customHeight="1" x14ac:dyDescent="0.25">
      <c r="A27" s="329"/>
      <c r="B27" s="325"/>
      <c r="C27" s="316"/>
      <c r="D27" s="313"/>
      <c r="E27" s="132" t="s">
        <v>193</v>
      </c>
      <c r="F27" s="56"/>
      <c r="G27" s="316"/>
      <c r="H27" s="316"/>
      <c r="I27" s="316"/>
      <c r="J27" s="316"/>
      <c r="L27" s="16"/>
    </row>
    <row r="28" spans="1:12" s="10" customFormat="1" ht="30" x14ac:dyDescent="0.25">
      <c r="A28" s="329"/>
      <c r="B28" s="325"/>
      <c r="C28" s="316"/>
      <c r="D28" s="313"/>
      <c r="E28" s="132" t="s">
        <v>607</v>
      </c>
      <c r="F28" s="56"/>
      <c r="G28" s="316"/>
      <c r="H28" s="316"/>
      <c r="I28" s="316"/>
      <c r="J28" s="316"/>
      <c r="L28" s="16"/>
    </row>
    <row r="29" spans="1:12" s="10" customFormat="1" ht="96.4" customHeight="1" x14ac:dyDescent="0.25">
      <c r="A29" s="329"/>
      <c r="B29" s="326"/>
      <c r="C29" s="317"/>
      <c r="D29" s="314"/>
      <c r="E29" s="133" t="s">
        <v>63</v>
      </c>
      <c r="F29" s="57"/>
      <c r="G29" s="317"/>
      <c r="H29" s="317"/>
      <c r="I29" s="317"/>
      <c r="J29" s="317"/>
      <c r="L29" s="16"/>
    </row>
    <row r="30" spans="1:12" s="10" customFormat="1" ht="118.9" customHeight="1" x14ac:dyDescent="0.25">
      <c r="A30" s="329"/>
      <c r="B30" s="300" t="s">
        <v>348</v>
      </c>
      <c r="C30" s="23" t="s">
        <v>506</v>
      </c>
      <c r="D30" s="106">
        <v>500000</v>
      </c>
      <c r="E30" s="97" t="s">
        <v>193</v>
      </c>
      <c r="F30" s="134" t="s">
        <v>618</v>
      </c>
      <c r="G30" s="20" t="s">
        <v>505</v>
      </c>
      <c r="H30" s="20" t="s">
        <v>770</v>
      </c>
      <c r="I30" s="131" t="s">
        <v>191</v>
      </c>
      <c r="J30" s="21" t="s">
        <v>1156</v>
      </c>
      <c r="L30" s="16"/>
    </row>
    <row r="31" spans="1:12" s="10" customFormat="1" ht="101.65" customHeight="1" x14ac:dyDescent="0.25">
      <c r="A31" s="329"/>
      <c r="B31" s="301"/>
      <c r="C31" s="20" t="s">
        <v>969</v>
      </c>
      <c r="D31" s="106">
        <v>500000</v>
      </c>
      <c r="E31" s="97" t="s">
        <v>193</v>
      </c>
      <c r="F31" s="134" t="s">
        <v>618</v>
      </c>
      <c r="G31" s="20" t="s">
        <v>349</v>
      </c>
      <c r="H31" s="20" t="s">
        <v>968</v>
      </c>
      <c r="I31" s="131" t="s">
        <v>191</v>
      </c>
      <c r="J31" s="21" t="s">
        <v>913</v>
      </c>
      <c r="L31" s="16"/>
    </row>
    <row r="32" spans="1:12" s="10" customFormat="1" ht="17.649999999999999" customHeight="1" x14ac:dyDescent="0.25">
      <c r="A32" s="329"/>
      <c r="B32" s="301"/>
      <c r="C32" s="360" t="s">
        <v>1089</v>
      </c>
      <c r="D32" s="369" t="s">
        <v>1090</v>
      </c>
      <c r="E32" s="97" t="s">
        <v>608</v>
      </c>
      <c r="F32" s="366" t="s">
        <v>620</v>
      </c>
      <c r="G32" s="363" t="s">
        <v>350</v>
      </c>
      <c r="H32" s="363" t="s">
        <v>771</v>
      </c>
      <c r="I32" s="360" t="s">
        <v>191</v>
      </c>
      <c r="J32" s="360" t="s">
        <v>202</v>
      </c>
      <c r="L32" s="16"/>
    </row>
    <row r="33" spans="1:12" s="10" customFormat="1" ht="42" customHeight="1" x14ac:dyDescent="0.25">
      <c r="A33" s="329"/>
      <c r="B33" s="301"/>
      <c r="C33" s="361"/>
      <c r="D33" s="370"/>
      <c r="E33" s="96" t="s">
        <v>607</v>
      </c>
      <c r="F33" s="367"/>
      <c r="G33" s="364"/>
      <c r="H33" s="364"/>
      <c r="I33" s="361"/>
      <c r="J33" s="361"/>
      <c r="L33" s="16"/>
    </row>
    <row r="34" spans="1:12" s="10" customFormat="1" ht="42" customHeight="1" x14ac:dyDescent="0.25">
      <c r="A34" s="329"/>
      <c r="B34" s="301"/>
      <c r="C34" s="362"/>
      <c r="D34" s="371"/>
      <c r="E34" s="96" t="s">
        <v>193</v>
      </c>
      <c r="F34" s="368"/>
      <c r="G34" s="365"/>
      <c r="H34" s="365"/>
      <c r="I34" s="362"/>
      <c r="J34" s="362"/>
      <c r="L34" s="16"/>
    </row>
    <row r="35" spans="1:12" s="10" customFormat="1" ht="60" x14ac:dyDescent="0.25">
      <c r="A35" s="329"/>
      <c r="B35" s="301"/>
      <c r="C35" s="20" t="s">
        <v>970</v>
      </c>
      <c r="D35" s="106">
        <v>1500000</v>
      </c>
      <c r="E35" s="97" t="s">
        <v>193</v>
      </c>
      <c r="F35" s="134" t="s">
        <v>618</v>
      </c>
      <c r="G35" s="20" t="s">
        <v>351</v>
      </c>
      <c r="H35" s="20" t="s">
        <v>772</v>
      </c>
      <c r="I35" s="131" t="s">
        <v>1081</v>
      </c>
      <c r="J35" s="21" t="s">
        <v>1175</v>
      </c>
      <c r="L35" s="16"/>
    </row>
    <row r="36" spans="1:12" s="10" customFormat="1" ht="28.15" customHeight="1" x14ac:dyDescent="0.25">
      <c r="A36" s="329"/>
      <c r="B36" s="301"/>
      <c r="C36" s="315" t="s">
        <v>971</v>
      </c>
      <c r="D36" s="312">
        <v>1000000</v>
      </c>
      <c r="E36" s="129" t="s">
        <v>193</v>
      </c>
      <c r="F36" s="134" t="s">
        <v>618</v>
      </c>
      <c r="G36" s="315" t="s">
        <v>972</v>
      </c>
      <c r="H36" s="315" t="s">
        <v>773</v>
      </c>
      <c r="I36" s="315" t="s">
        <v>191</v>
      </c>
      <c r="J36" s="315" t="s">
        <v>914</v>
      </c>
      <c r="L36" s="16"/>
    </row>
    <row r="37" spans="1:12" s="10" customFormat="1" ht="46.15" customHeight="1" x14ac:dyDescent="0.25">
      <c r="A37" s="329"/>
      <c r="B37" s="301"/>
      <c r="C37" s="327"/>
      <c r="D37" s="314"/>
      <c r="E37" s="133" t="s">
        <v>602</v>
      </c>
      <c r="F37" s="57"/>
      <c r="G37" s="317"/>
      <c r="H37" s="317"/>
      <c r="I37" s="317"/>
      <c r="J37" s="317"/>
      <c r="L37" s="16"/>
    </row>
    <row r="38" spans="1:12" s="10" customFormat="1" ht="21" customHeight="1" x14ac:dyDescent="0.25">
      <c r="A38" s="329"/>
      <c r="B38" s="301"/>
      <c r="C38" s="315" t="s">
        <v>973</v>
      </c>
      <c r="D38" s="312">
        <v>136908000</v>
      </c>
      <c r="E38" s="129" t="s">
        <v>608</v>
      </c>
      <c r="F38" s="129" t="s">
        <v>621</v>
      </c>
      <c r="G38" s="315" t="s">
        <v>974</v>
      </c>
      <c r="H38" s="315" t="s">
        <v>774</v>
      </c>
      <c r="I38" s="315" t="s">
        <v>191</v>
      </c>
      <c r="J38" s="302" t="s">
        <v>1124</v>
      </c>
      <c r="L38" s="16"/>
    </row>
    <row r="39" spans="1:12" s="10" customFormat="1" ht="30" x14ac:dyDescent="0.25">
      <c r="A39" s="329"/>
      <c r="B39" s="301"/>
      <c r="C39" s="316"/>
      <c r="D39" s="313"/>
      <c r="E39" s="132" t="s">
        <v>607</v>
      </c>
      <c r="F39" s="130"/>
      <c r="G39" s="316"/>
      <c r="H39" s="316"/>
      <c r="I39" s="316"/>
      <c r="J39" s="306"/>
      <c r="L39" s="16"/>
    </row>
    <row r="40" spans="1:12" s="10" customFormat="1" ht="52.5" customHeight="1" x14ac:dyDescent="0.25">
      <c r="A40" s="329"/>
      <c r="B40" s="301"/>
      <c r="C40" s="317"/>
      <c r="D40" s="314"/>
      <c r="E40" s="132"/>
      <c r="F40" s="133"/>
      <c r="G40" s="317"/>
      <c r="H40" s="317"/>
      <c r="I40" s="317"/>
      <c r="J40" s="303"/>
      <c r="L40" s="16"/>
    </row>
    <row r="41" spans="1:12" s="10" customFormat="1" ht="16.149999999999999" customHeight="1" x14ac:dyDescent="0.25">
      <c r="A41" s="329"/>
      <c r="B41" s="301"/>
      <c r="C41" s="315" t="s">
        <v>1091</v>
      </c>
      <c r="D41" s="312">
        <v>343053000</v>
      </c>
      <c r="E41" s="129" t="s">
        <v>608</v>
      </c>
      <c r="F41" s="129" t="s">
        <v>621</v>
      </c>
      <c r="G41" s="315" t="s">
        <v>940</v>
      </c>
      <c r="H41" s="315" t="s">
        <v>1092</v>
      </c>
      <c r="I41" s="315" t="s">
        <v>191</v>
      </c>
      <c r="J41" s="302" t="s">
        <v>915</v>
      </c>
      <c r="L41" s="16"/>
    </row>
    <row r="42" spans="1:12" s="10" customFormat="1" ht="70.900000000000006" customHeight="1" x14ac:dyDescent="0.25">
      <c r="A42" s="329"/>
      <c r="B42" s="301"/>
      <c r="C42" s="317"/>
      <c r="D42" s="314"/>
      <c r="E42" s="133"/>
      <c r="F42" s="57"/>
      <c r="G42" s="317"/>
      <c r="H42" s="317"/>
      <c r="I42" s="317"/>
      <c r="J42" s="303"/>
      <c r="L42" s="16"/>
    </row>
    <row r="43" spans="1:12" s="10" customFormat="1" ht="45" customHeight="1" x14ac:dyDescent="0.25">
      <c r="A43" s="329"/>
      <c r="B43" s="301"/>
      <c r="C43" s="172" t="s">
        <v>1082</v>
      </c>
      <c r="D43" s="173" t="s">
        <v>1085</v>
      </c>
      <c r="E43" s="175" t="s">
        <v>608</v>
      </c>
      <c r="F43" s="174" t="s">
        <v>621</v>
      </c>
      <c r="G43" s="175" t="s">
        <v>1086</v>
      </c>
      <c r="H43" s="175" t="s">
        <v>1088</v>
      </c>
      <c r="I43" s="10" t="s">
        <v>191</v>
      </c>
      <c r="J43" s="175" t="s">
        <v>1083</v>
      </c>
      <c r="L43" s="16"/>
    </row>
    <row r="44" spans="1:12" s="10" customFormat="1" ht="35.25" customHeight="1" x14ac:dyDescent="0.25">
      <c r="A44" s="329"/>
      <c r="B44" s="301"/>
      <c r="C44" s="175"/>
      <c r="D44" s="173"/>
      <c r="E44" s="175" t="s">
        <v>607</v>
      </c>
      <c r="F44" s="176"/>
      <c r="G44" s="175"/>
      <c r="H44" s="175" t="s">
        <v>1087</v>
      </c>
      <c r="I44" s="175"/>
      <c r="J44" s="172"/>
      <c r="L44" s="16"/>
    </row>
    <row r="45" spans="1:12" s="10" customFormat="1" ht="19.149999999999999" customHeight="1" x14ac:dyDescent="0.25">
      <c r="A45" s="329"/>
      <c r="B45" s="301"/>
      <c r="C45" s="302" t="s">
        <v>1079</v>
      </c>
      <c r="D45" s="312" t="s">
        <v>1080</v>
      </c>
      <c r="E45" s="174" t="s">
        <v>608</v>
      </c>
      <c r="F45" s="129" t="s">
        <v>621</v>
      </c>
      <c r="G45" s="315" t="s">
        <v>941</v>
      </c>
      <c r="H45" s="315" t="s">
        <v>1084</v>
      </c>
      <c r="I45" s="315" t="s">
        <v>191</v>
      </c>
      <c r="J45" s="315" t="s">
        <v>916</v>
      </c>
      <c r="L45" s="16"/>
    </row>
    <row r="46" spans="1:12" s="10" customFormat="1" ht="82.5" customHeight="1" x14ac:dyDescent="0.25">
      <c r="A46" s="329"/>
      <c r="B46" s="301"/>
      <c r="C46" s="303"/>
      <c r="D46" s="314"/>
      <c r="E46" s="132" t="s">
        <v>607</v>
      </c>
      <c r="F46" s="57"/>
      <c r="G46" s="317"/>
      <c r="H46" s="317"/>
      <c r="I46" s="317"/>
      <c r="J46" s="317"/>
      <c r="L46" s="16"/>
    </row>
    <row r="47" spans="1:12" s="10" customFormat="1" ht="18.399999999999999" customHeight="1" x14ac:dyDescent="0.25">
      <c r="A47" s="329"/>
      <c r="B47" s="324" t="s">
        <v>352</v>
      </c>
      <c r="C47" s="315" t="s">
        <v>975</v>
      </c>
      <c r="D47" s="312">
        <v>8000000</v>
      </c>
      <c r="E47" s="129" t="s">
        <v>193</v>
      </c>
      <c r="F47" s="129" t="s">
        <v>621</v>
      </c>
      <c r="G47" s="315" t="s">
        <v>942</v>
      </c>
      <c r="H47" s="315" t="s">
        <v>943</v>
      </c>
      <c r="I47" s="315" t="s">
        <v>1081</v>
      </c>
      <c r="J47" s="315" t="s">
        <v>1176</v>
      </c>
      <c r="L47" s="16"/>
    </row>
    <row r="48" spans="1:12" s="10" customFormat="1" ht="55.9" customHeight="1" x14ac:dyDescent="0.25">
      <c r="A48" s="329"/>
      <c r="B48" s="325"/>
      <c r="C48" s="317"/>
      <c r="D48" s="314"/>
      <c r="E48" s="133" t="s">
        <v>602</v>
      </c>
      <c r="F48" s="57"/>
      <c r="G48" s="317"/>
      <c r="H48" s="317"/>
      <c r="I48" s="317"/>
      <c r="J48" s="317"/>
      <c r="L48" s="16"/>
    </row>
    <row r="49" spans="1:12" s="10" customFormat="1" ht="16.899999999999999" customHeight="1" x14ac:dyDescent="0.25">
      <c r="A49" s="329"/>
      <c r="B49" s="325"/>
      <c r="C49" s="310" t="s">
        <v>353</v>
      </c>
      <c r="D49" s="304">
        <v>20000000</v>
      </c>
      <c r="E49" s="129" t="s">
        <v>193</v>
      </c>
      <c r="F49" s="58" t="s">
        <v>620</v>
      </c>
      <c r="G49" s="302" t="s">
        <v>354</v>
      </c>
      <c r="H49" s="302" t="s">
        <v>775</v>
      </c>
      <c r="I49" s="302" t="s">
        <v>1081</v>
      </c>
      <c r="J49" s="302" t="s">
        <v>1177</v>
      </c>
      <c r="L49" s="16"/>
    </row>
    <row r="50" spans="1:12" s="10" customFormat="1" ht="30" x14ac:dyDescent="0.25">
      <c r="A50" s="329"/>
      <c r="B50" s="325"/>
      <c r="C50" s="339"/>
      <c r="D50" s="307"/>
      <c r="E50" s="135" t="s">
        <v>606</v>
      </c>
      <c r="F50" s="55"/>
      <c r="G50" s="306"/>
      <c r="H50" s="306"/>
      <c r="I50" s="306"/>
      <c r="J50" s="306"/>
      <c r="L50" s="16"/>
    </row>
    <row r="51" spans="1:12" s="10" customFormat="1" ht="45" x14ac:dyDescent="0.25">
      <c r="A51" s="329"/>
      <c r="B51" s="325"/>
      <c r="C51" s="311"/>
      <c r="D51" s="305"/>
      <c r="E51" s="136" t="s">
        <v>602</v>
      </c>
      <c r="F51" s="59"/>
      <c r="G51" s="303"/>
      <c r="H51" s="303"/>
      <c r="I51" s="303"/>
      <c r="J51" s="303"/>
      <c r="L51" s="16"/>
    </row>
    <row r="52" spans="1:12" s="10" customFormat="1" ht="16.149999999999999" customHeight="1" x14ac:dyDescent="0.25">
      <c r="A52" s="329"/>
      <c r="B52" s="325"/>
      <c r="C52" s="302" t="s">
        <v>669</v>
      </c>
      <c r="D52" s="304">
        <v>400000000</v>
      </c>
      <c r="E52" s="129" t="s">
        <v>608</v>
      </c>
      <c r="F52" s="129" t="s">
        <v>621</v>
      </c>
      <c r="G52" s="302" t="s">
        <v>355</v>
      </c>
      <c r="H52" s="302" t="s">
        <v>776</v>
      </c>
      <c r="I52" s="302" t="s">
        <v>1081</v>
      </c>
      <c r="J52" s="302" t="s">
        <v>1178</v>
      </c>
      <c r="L52" s="16"/>
    </row>
    <row r="53" spans="1:12" s="10" customFormat="1" ht="45" customHeight="1" x14ac:dyDescent="0.25">
      <c r="A53" s="329"/>
      <c r="B53" s="325"/>
      <c r="C53" s="303"/>
      <c r="D53" s="305"/>
      <c r="E53" s="132" t="s">
        <v>607</v>
      </c>
      <c r="F53" s="59"/>
      <c r="G53" s="303"/>
      <c r="H53" s="303"/>
      <c r="I53" s="303"/>
      <c r="J53" s="303"/>
      <c r="L53" s="16"/>
    </row>
    <row r="54" spans="1:12" s="10" customFormat="1" ht="16.899999999999999" customHeight="1" x14ac:dyDescent="0.25">
      <c r="A54" s="329"/>
      <c r="B54" s="325"/>
      <c r="C54" s="315" t="s">
        <v>356</v>
      </c>
      <c r="D54" s="312">
        <v>565000170</v>
      </c>
      <c r="E54" s="129" t="s">
        <v>608</v>
      </c>
      <c r="F54" s="58" t="s">
        <v>623</v>
      </c>
      <c r="G54" s="315" t="s">
        <v>357</v>
      </c>
      <c r="H54" s="315" t="s">
        <v>777</v>
      </c>
      <c r="I54" s="315" t="s">
        <v>1081</v>
      </c>
      <c r="J54" s="315" t="s">
        <v>1176</v>
      </c>
      <c r="L54" s="16"/>
    </row>
    <row r="55" spans="1:12" s="10" customFormat="1" ht="97.9" customHeight="1" x14ac:dyDescent="0.25">
      <c r="A55" s="329"/>
      <c r="B55" s="325"/>
      <c r="C55" s="317"/>
      <c r="D55" s="314"/>
      <c r="E55" s="132" t="s">
        <v>607</v>
      </c>
      <c r="F55" s="57"/>
      <c r="G55" s="317"/>
      <c r="H55" s="317"/>
      <c r="I55" s="317"/>
      <c r="J55" s="317"/>
      <c r="L55" s="16"/>
    </row>
    <row r="56" spans="1:12" s="10" customFormat="1" ht="19.899999999999999" customHeight="1" x14ac:dyDescent="0.25">
      <c r="A56" s="329"/>
      <c r="B56" s="325"/>
      <c r="C56" s="315" t="s">
        <v>976</v>
      </c>
      <c r="D56" s="312">
        <v>500000</v>
      </c>
      <c r="E56" s="129" t="s">
        <v>193</v>
      </c>
      <c r="F56" s="134" t="s">
        <v>618</v>
      </c>
      <c r="G56" s="315" t="s">
        <v>358</v>
      </c>
      <c r="H56" s="302" t="s">
        <v>778</v>
      </c>
      <c r="I56" s="302" t="s">
        <v>1113</v>
      </c>
      <c r="J56" s="315" t="s">
        <v>849</v>
      </c>
      <c r="L56" s="16"/>
    </row>
    <row r="57" spans="1:12" s="10" customFormat="1" ht="45" x14ac:dyDescent="0.25">
      <c r="A57" s="329"/>
      <c r="B57" s="325"/>
      <c r="C57" s="316"/>
      <c r="D57" s="313"/>
      <c r="E57" s="132" t="s">
        <v>602</v>
      </c>
      <c r="F57" s="56"/>
      <c r="G57" s="316"/>
      <c r="H57" s="306"/>
      <c r="I57" s="306"/>
      <c r="J57" s="316"/>
      <c r="L57" s="16"/>
    </row>
    <row r="58" spans="1:12" s="10" customFormat="1" ht="30" x14ac:dyDescent="0.25">
      <c r="A58" s="329"/>
      <c r="B58" s="325"/>
      <c r="C58" s="317"/>
      <c r="D58" s="314"/>
      <c r="E58" s="133" t="s">
        <v>607</v>
      </c>
      <c r="F58" s="57"/>
      <c r="G58" s="317"/>
      <c r="H58" s="303"/>
      <c r="I58" s="303"/>
      <c r="J58" s="317"/>
      <c r="L58" s="16"/>
    </row>
    <row r="59" spans="1:12" s="10" customFormat="1" ht="23.65" customHeight="1" x14ac:dyDescent="0.25">
      <c r="A59" s="329"/>
      <c r="B59" s="325"/>
      <c r="C59" s="315" t="s">
        <v>977</v>
      </c>
      <c r="D59" s="312">
        <v>2000000</v>
      </c>
      <c r="E59" s="129" t="s">
        <v>193</v>
      </c>
      <c r="F59" s="129" t="s">
        <v>49</v>
      </c>
      <c r="G59" s="315" t="s">
        <v>359</v>
      </c>
      <c r="H59" s="315" t="s">
        <v>779</v>
      </c>
      <c r="I59" s="315" t="s">
        <v>846</v>
      </c>
      <c r="J59" s="315" t="s">
        <v>1124</v>
      </c>
      <c r="L59" s="16"/>
    </row>
    <row r="60" spans="1:12" s="10" customFormat="1" ht="45" x14ac:dyDescent="0.25">
      <c r="A60" s="329"/>
      <c r="B60" s="325"/>
      <c r="C60" s="317"/>
      <c r="D60" s="314"/>
      <c r="E60" s="133" t="s">
        <v>602</v>
      </c>
      <c r="F60" s="57"/>
      <c r="G60" s="317"/>
      <c r="H60" s="317"/>
      <c r="I60" s="317"/>
      <c r="J60" s="317"/>
      <c r="L60" s="16"/>
    </row>
    <row r="61" spans="1:12" s="10" customFormat="1" ht="17.649999999999999" customHeight="1" x14ac:dyDescent="0.25">
      <c r="A61" s="329"/>
      <c r="B61" s="325"/>
      <c r="C61" s="337" t="s">
        <v>360</v>
      </c>
      <c r="D61" s="312">
        <v>500000</v>
      </c>
      <c r="E61" s="129" t="s">
        <v>193</v>
      </c>
      <c r="F61" s="129" t="s">
        <v>49</v>
      </c>
      <c r="G61" s="315" t="s">
        <v>361</v>
      </c>
      <c r="H61" s="315" t="s">
        <v>944</v>
      </c>
      <c r="I61" s="315" t="s">
        <v>1113</v>
      </c>
      <c r="J61" s="315" t="s">
        <v>1125</v>
      </c>
      <c r="L61" s="16"/>
    </row>
    <row r="62" spans="1:12" s="10" customFormat="1" ht="57" customHeight="1" x14ac:dyDescent="0.25">
      <c r="A62" s="329"/>
      <c r="B62" s="326"/>
      <c r="C62" s="338"/>
      <c r="D62" s="314"/>
      <c r="E62" s="133" t="s">
        <v>607</v>
      </c>
      <c r="F62" s="57"/>
      <c r="G62" s="317"/>
      <c r="H62" s="317"/>
      <c r="I62" s="317"/>
      <c r="J62" s="317"/>
      <c r="L62" s="16"/>
    </row>
    <row r="63" spans="1:12" s="10" customFormat="1" ht="21.6" customHeight="1" x14ac:dyDescent="0.25">
      <c r="A63" s="329"/>
      <c r="B63" s="224" t="s">
        <v>362</v>
      </c>
      <c r="C63" s="302" t="s">
        <v>978</v>
      </c>
      <c r="D63" s="304">
        <v>2500000</v>
      </c>
      <c r="E63" s="129" t="s">
        <v>193</v>
      </c>
      <c r="F63" s="129" t="s">
        <v>49</v>
      </c>
      <c r="G63" s="302" t="s">
        <v>363</v>
      </c>
      <c r="H63" s="302" t="s">
        <v>779</v>
      </c>
      <c r="I63" s="302" t="s">
        <v>1127</v>
      </c>
      <c r="J63" s="302" t="s">
        <v>917</v>
      </c>
      <c r="L63" s="16"/>
    </row>
    <row r="64" spans="1:12" s="10" customFormat="1" ht="45" x14ac:dyDescent="0.25">
      <c r="A64" s="329"/>
      <c r="B64" s="225"/>
      <c r="C64" s="303"/>
      <c r="D64" s="305"/>
      <c r="E64" s="132" t="s">
        <v>602</v>
      </c>
      <c r="F64" s="59"/>
      <c r="G64" s="303"/>
      <c r="H64" s="303"/>
      <c r="I64" s="303"/>
      <c r="J64" s="303"/>
      <c r="L64" s="16"/>
    </row>
    <row r="65" spans="1:12" s="10" customFormat="1" ht="17.649999999999999" customHeight="1" x14ac:dyDescent="0.25">
      <c r="A65" s="329"/>
      <c r="B65" s="329"/>
      <c r="C65" s="302" t="s">
        <v>979</v>
      </c>
      <c r="D65" s="304">
        <v>5000000</v>
      </c>
      <c r="E65" s="129" t="s">
        <v>193</v>
      </c>
      <c r="F65" s="129" t="s">
        <v>49</v>
      </c>
      <c r="G65" s="302" t="s">
        <v>342</v>
      </c>
      <c r="H65" s="302" t="s">
        <v>980</v>
      </c>
      <c r="I65" s="302" t="s">
        <v>1127</v>
      </c>
      <c r="J65" s="302" t="s">
        <v>202</v>
      </c>
      <c r="L65" s="16"/>
    </row>
    <row r="66" spans="1:12" s="10" customFormat="1" ht="30" x14ac:dyDescent="0.25">
      <c r="A66" s="329"/>
      <c r="B66" s="329"/>
      <c r="C66" s="306"/>
      <c r="D66" s="307"/>
      <c r="E66" s="132" t="s">
        <v>63</v>
      </c>
      <c r="F66" s="58"/>
      <c r="G66" s="306"/>
      <c r="H66" s="306"/>
      <c r="I66" s="306"/>
      <c r="J66" s="306"/>
      <c r="L66" s="16"/>
    </row>
    <row r="67" spans="1:12" s="10" customFormat="1" ht="45" x14ac:dyDescent="0.25">
      <c r="A67" s="329"/>
      <c r="B67" s="329"/>
      <c r="C67" s="303"/>
      <c r="D67" s="305"/>
      <c r="E67" s="132" t="s">
        <v>602</v>
      </c>
      <c r="F67" s="59"/>
      <c r="G67" s="303"/>
      <c r="H67" s="303"/>
      <c r="I67" s="303"/>
      <c r="J67" s="303"/>
      <c r="L67" s="16"/>
    </row>
    <row r="68" spans="1:12" s="10" customFormat="1" ht="21.6" customHeight="1" x14ac:dyDescent="0.25">
      <c r="A68" s="329"/>
      <c r="B68" s="329"/>
      <c r="C68" s="302" t="s">
        <v>981</v>
      </c>
      <c r="D68" s="304">
        <v>3500000</v>
      </c>
      <c r="E68" s="129" t="s">
        <v>193</v>
      </c>
      <c r="F68" s="58" t="s">
        <v>620</v>
      </c>
      <c r="G68" s="302" t="s">
        <v>982</v>
      </c>
      <c r="H68" s="302" t="s">
        <v>780</v>
      </c>
      <c r="I68" s="302" t="s">
        <v>247</v>
      </c>
      <c r="J68" s="302" t="s">
        <v>101</v>
      </c>
      <c r="L68" s="16"/>
    </row>
    <row r="69" spans="1:12" s="10" customFormat="1" ht="30.4" customHeight="1" x14ac:dyDescent="0.25">
      <c r="A69" s="329"/>
      <c r="B69" s="329"/>
      <c r="C69" s="306"/>
      <c r="D69" s="307"/>
      <c r="E69" s="132" t="s">
        <v>63</v>
      </c>
      <c r="F69" s="58"/>
      <c r="G69" s="306"/>
      <c r="H69" s="306"/>
      <c r="I69" s="306"/>
      <c r="J69" s="306"/>
      <c r="L69" s="16"/>
    </row>
    <row r="70" spans="1:12" s="10" customFormat="1" ht="48.4" customHeight="1" x14ac:dyDescent="0.25">
      <c r="A70" s="329"/>
      <c r="B70" s="329"/>
      <c r="C70" s="303"/>
      <c r="D70" s="305"/>
      <c r="E70" s="132" t="s">
        <v>602</v>
      </c>
      <c r="F70" s="59"/>
      <c r="G70" s="303"/>
      <c r="H70" s="303"/>
      <c r="I70" s="303"/>
      <c r="J70" s="303"/>
      <c r="L70" s="16"/>
    </row>
    <row r="71" spans="1:12" s="10" customFormat="1" ht="18" customHeight="1" x14ac:dyDescent="0.25">
      <c r="A71" s="329"/>
      <c r="B71" s="329"/>
      <c r="C71" s="302" t="s">
        <v>983</v>
      </c>
      <c r="D71" s="304">
        <v>150000000</v>
      </c>
      <c r="E71" s="129" t="s">
        <v>193</v>
      </c>
      <c r="F71" s="58" t="s">
        <v>620</v>
      </c>
      <c r="G71" s="302" t="s">
        <v>364</v>
      </c>
      <c r="H71" s="302" t="s">
        <v>781</v>
      </c>
      <c r="I71" s="302" t="s">
        <v>72</v>
      </c>
      <c r="J71" s="302" t="s">
        <v>1130</v>
      </c>
      <c r="L71" s="16"/>
    </row>
    <row r="72" spans="1:12" s="10" customFormat="1" ht="30" x14ac:dyDescent="0.25">
      <c r="A72" s="329"/>
      <c r="B72" s="329"/>
      <c r="C72" s="306"/>
      <c r="D72" s="307"/>
      <c r="E72" s="132" t="s">
        <v>63</v>
      </c>
      <c r="F72" s="58"/>
      <c r="G72" s="306"/>
      <c r="H72" s="306"/>
      <c r="I72" s="306"/>
      <c r="J72" s="306"/>
      <c r="L72" s="16"/>
    </row>
    <row r="73" spans="1:12" s="10" customFormat="1" ht="45" x14ac:dyDescent="0.25">
      <c r="A73" s="329"/>
      <c r="B73" s="329"/>
      <c r="C73" s="306"/>
      <c r="D73" s="307"/>
      <c r="E73" s="132" t="s">
        <v>602</v>
      </c>
      <c r="F73" s="58"/>
      <c r="G73" s="306"/>
      <c r="H73" s="306"/>
      <c r="I73" s="306"/>
      <c r="J73" s="306"/>
      <c r="L73" s="16"/>
    </row>
    <row r="74" spans="1:12" s="10" customFormat="1" ht="30" x14ac:dyDescent="0.25">
      <c r="A74" s="329"/>
      <c r="B74" s="329"/>
      <c r="C74" s="303"/>
      <c r="D74" s="305"/>
      <c r="E74" s="133" t="s">
        <v>607</v>
      </c>
      <c r="F74" s="59"/>
      <c r="G74" s="303"/>
      <c r="H74" s="303"/>
      <c r="I74" s="303"/>
      <c r="J74" s="303"/>
      <c r="L74" s="16"/>
    </row>
    <row r="75" spans="1:12" s="10" customFormat="1" ht="16.899999999999999" customHeight="1" x14ac:dyDescent="0.25">
      <c r="A75" s="329"/>
      <c r="B75" s="329"/>
      <c r="C75" s="302" t="s">
        <v>984</v>
      </c>
      <c r="D75" s="304">
        <v>80000000</v>
      </c>
      <c r="E75" s="129" t="s">
        <v>193</v>
      </c>
      <c r="F75" s="129" t="s">
        <v>621</v>
      </c>
      <c r="G75" s="302" t="s">
        <v>365</v>
      </c>
      <c r="H75" s="302" t="s">
        <v>504</v>
      </c>
      <c r="I75" s="302" t="s">
        <v>1127</v>
      </c>
      <c r="J75" s="302" t="s">
        <v>918</v>
      </c>
      <c r="L75" s="16"/>
    </row>
    <row r="76" spans="1:12" s="10" customFormat="1" ht="112.5" customHeight="1" x14ac:dyDescent="0.25">
      <c r="A76" s="329"/>
      <c r="B76" s="329"/>
      <c r="C76" s="303"/>
      <c r="D76" s="305"/>
      <c r="E76" s="132" t="s">
        <v>602</v>
      </c>
      <c r="F76" s="59"/>
      <c r="G76" s="303"/>
      <c r="H76" s="303"/>
      <c r="I76" s="303"/>
      <c r="J76" s="303"/>
      <c r="L76" s="16"/>
    </row>
    <row r="77" spans="1:12" s="10" customFormat="1" ht="19.5" customHeight="1" x14ac:dyDescent="0.25">
      <c r="A77" s="329"/>
      <c r="B77" s="329"/>
      <c r="C77" s="302" t="s">
        <v>945</v>
      </c>
      <c r="D77" s="304">
        <v>70000000</v>
      </c>
      <c r="E77" s="129" t="s">
        <v>193</v>
      </c>
      <c r="F77" s="134" t="s">
        <v>618</v>
      </c>
      <c r="G77" s="302" t="s">
        <v>363</v>
      </c>
      <c r="H77" s="302" t="s">
        <v>782</v>
      </c>
      <c r="I77" s="302" t="s">
        <v>919</v>
      </c>
      <c r="J77" s="302" t="s">
        <v>1129</v>
      </c>
      <c r="L77" s="16"/>
    </row>
    <row r="78" spans="1:12" s="10" customFormat="1" ht="30" x14ac:dyDescent="0.25">
      <c r="A78" s="329"/>
      <c r="B78" s="329"/>
      <c r="C78" s="306"/>
      <c r="D78" s="307"/>
      <c r="E78" s="132" t="s">
        <v>63</v>
      </c>
      <c r="F78" s="58"/>
      <c r="G78" s="306"/>
      <c r="H78" s="306"/>
      <c r="I78" s="306"/>
      <c r="J78" s="306"/>
      <c r="L78" s="16"/>
    </row>
    <row r="79" spans="1:12" s="10" customFormat="1" ht="57" customHeight="1" x14ac:dyDescent="0.25">
      <c r="A79" s="329"/>
      <c r="B79" s="329"/>
      <c r="C79" s="303"/>
      <c r="D79" s="305"/>
      <c r="E79" s="133" t="s">
        <v>602</v>
      </c>
      <c r="F79" s="59"/>
      <c r="G79" s="303"/>
      <c r="H79" s="303"/>
      <c r="I79" s="303"/>
      <c r="J79" s="303"/>
      <c r="L79" s="16"/>
    </row>
    <row r="80" spans="1:12" s="10" customFormat="1" ht="75" x14ac:dyDescent="0.25">
      <c r="A80" s="329"/>
      <c r="B80" s="330"/>
      <c r="C80" s="25" t="s">
        <v>985</v>
      </c>
      <c r="D80" s="107">
        <v>100000</v>
      </c>
      <c r="E80" s="97" t="s">
        <v>193</v>
      </c>
      <c r="F80" s="134" t="s">
        <v>618</v>
      </c>
      <c r="G80" s="22" t="s">
        <v>366</v>
      </c>
      <c r="H80" s="22" t="s">
        <v>783</v>
      </c>
      <c r="I80" s="24" t="s">
        <v>848</v>
      </c>
      <c r="J80" s="24"/>
      <c r="L80" s="16"/>
    </row>
    <row r="81" spans="1:12" s="10" customFormat="1" ht="18" customHeight="1" x14ac:dyDescent="0.25">
      <c r="A81" s="329"/>
      <c r="B81" s="224" t="s">
        <v>1075</v>
      </c>
      <c r="C81" s="331" t="s">
        <v>986</v>
      </c>
      <c r="D81" s="334">
        <v>1585405000</v>
      </c>
      <c r="E81" s="129" t="s">
        <v>193</v>
      </c>
      <c r="F81" s="129" t="s">
        <v>621</v>
      </c>
      <c r="G81" s="331" t="s">
        <v>988</v>
      </c>
      <c r="H81" s="331" t="s">
        <v>784</v>
      </c>
      <c r="I81" s="331" t="s">
        <v>247</v>
      </c>
      <c r="J81" s="331" t="s">
        <v>1179</v>
      </c>
      <c r="L81" s="16"/>
    </row>
    <row r="82" spans="1:12" s="10" customFormat="1" ht="40.5" customHeight="1" x14ac:dyDescent="0.25">
      <c r="A82" s="329"/>
      <c r="B82" s="225"/>
      <c r="C82" s="332"/>
      <c r="D82" s="335"/>
      <c r="E82" s="132" t="s">
        <v>602</v>
      </c>
      <c r="F82" s="60"/>
      <c r="G82" s="332"/>
      <c r="H82" s="332"/>
      <c r="I82" s="332"/>
      <c r="J82" s="332"/>
      <c r="L82" s="16"/>
    </row>
    <row r="83" spans="1:12" s="10" customFormat="1" ht="27" customHeight="1" x14ac:dyDescent="0.25">
      <c r="A83" s="329"/>
      <c r="B83" s="225"/>
      <c r="C83" s="333"/>
      <c r="D83" s="336"/>
      <c r="E83" s="132" t="s">
        <v>607</v>
      </c>
      <c r="F83" s="61"/>
      <c r="G83" s="333"/>
      <c r="H83" s="333"/>
      <c r="I83" s="333"/>
      <c r="J83" s="333"/>
      <c r="L83" s="16"/>
    </row>
    <row r="84" spans="1:12" s="10" customFormat="1" ht="16.899999999999999" customHeight="1" x14ac:dyDescent="0.25">
      <c r="A84" s="329"/>
      <c r="B84" s="329"/>
      <c r="C84" s="302" t="s">
        <v>987</v>
      </c>
      <c r="D84" s="304">
        <v>3500000</v>
      </c>
      <c r="E84" s="129" t="s">
        <v>193</v>
      </c>
      <c r="F84" s="129" t="s">
        <v>49</v>
      </c>
      <c r="G84" s="302" t="s">
        <v>367</v>
      </c>
      <c r="H84" s="302" t="s">
        <v>785</v>
      </c>
      <c r="I84" s="302" t="s">
        <v>247</v>
      </c>
      <c r="J84" s="302" t="s">
        <v>920</v>
      </c>
      <c r="L84" s="16"/>
    </row>
    <row r="85" spans="1:12" s="10" customFormat="1" ht="26.1" customHeight="1" x14ac:dyDescent="0.25">
      <c r="A85" s="329"/>
      <c r="B85" s="329"/>
      <c r="C85" s="306"/>
      <c r="D85" s="307"/>
      <c r="E85" s="132" t="s">
        <v>63</v>
      </c>
      <c r="F85" s="55"/>
      <c r="G85" s="306"/>
      <c r="H85" s="306"/>
      <c r="I85" s="306"/>
      <c r="J85" s="306"/>
      <c r="L85" s="16"/>
    </row>
    <row r="86" spans="1:12" s="10" customFormat="1" ht="45" x14ac:dyDescent="0.25">
      <c r="A86" s="329"/>
      <c r="B86" s="329"/>
      <c r="C86" s="303"/>
      <c r="D86" s="305"/>
      <c r="E86" s="133" t="s">
        <v>602</v>
      </c>
      <c r="F86" s="59"/>
      <c r="G86" s="303"/>
      <c r="H86" s="303"/>
      <c r="I86" s="303"/>
      <c r="J86" s="303"/>
      <c r="L86" s="16"/>
    </row>
    <row r="87" spans="1:12" s="10" customFormat="1" ht="30" x14ac:dyDescent="0.25">
      <c r="A87" s="329"/>
      <c r="B87" s="329"/>
      <c r="C87" s="302" t="s">
        <v>989</v>
      </c>
      <c r="D87" s="304">
        <v>500000</v>
      </c>
      <c r="E87" s="96" t="s">
        <v>193</v>
      </c>
      <c r="F87" s="302" t="s">
        <v>618</v>
      </c>
      <c r="G87" s="302" t="s">
        <v>946</v>
      </c>
      <c r="H87" s="302" t="s">
        <v>786</v>
      </c>
      <c r="I87" s="302" t="s">
        <v>191</v>
      </c>
      <c r="J87" s="302" t="s">
        <v>855</v>
      </c>
      <c r="L87" s="16"/>
    </row>
    <row r="88" spans="1:12" s="10" customFormat="1" ht="76.900000000000006" customHeight="1" x14ac:dyDescent="0.25">
      <c r="A88" s="329"/>
      <c r="B88" s="329"/>
      <c r="C88" s="327"/>
      <c r="D88" s="328"/>
      <c r="E88" s="75" t="s">
        <v>605</v>
      </c>
      <c r="F88" s="303"/>
      <c r="G88" s="327"/>
      <c r="H88" s="327"/>
      <c r="I88" s="303"/>
      <c r="J88" s="327"/>
      <c r="L88" s="16"/>
    </row>
    <row r="89" spans="1:12" s="10" customFormat="1" ht="90" x14ac:dyDescent="0.25">
      <c r="A89" s="329"/>
      <c r="B89" s="329"/>
      <c r="C89" s="20" t="s">
        <v>1182</v>
      </c>
      <c r="D89" s="107">
        <v>100000</v>
      </c>
      <c r="E89" s="97" t="s">
        <v>193</v>
      </c>
      <c r="F89" s="134" t="s">
        <v>618</v>
      </c>
      <c r="G89" s="22" t="s">
        <v>368</v>
      </c>
      <c r="H89" s="22" t="s">
        <v>783</v>
      </c>
      <c r="I89" s="24" t="s">
        <v>848</v>
      </c>
      <c r="J89" s="24" t="s">
        <v>848</v>
      </c>
      <c r="L89" s="16"/>
    </row>
    <row r="90" spans="1:12" s="10" customFormat="1" ht="117" customHeight="1" x14ac:dyDescent="0.25">
      <c r="A90" s="330"/>
      <c r="B90" s="330"/>
      <c r="C90" s="22" t="s">
        <v>990</v>
      </c>
      <c r="D90" s="107">
        <v>500000</v>
      </c>
      <c r="E90" s="20" t="s">
        <v>193</v>
      </c>
      <c r="F90" s="58" t="s">
        <v>622</v>
      </c>
      <c r="G90" s="22" t="s">
        <v>947</v>
      </c>
      <c r="H90" s="22" t="s">
        <v>787</v>
      </c>
      <c r="I90" s="24" t="s">
        <v>247</v>
      </c>
      <c r="J90" s="24" t="s">
        <v>1119</v>
      </c>
      <c r="L90" s="16"/>
    </row>
    <row r="91" spans="1:12" s="10" customFormat="1" x14ac:dyDescent="0.25">
      <c r="A91" s="155" t="s">
        <v>394</v>
      </c>
      <c r="B91" s="39"/>
      <c r="C91" s="29"/>
      <c r="D91" s="108">
        <f>SUM(D10:D90)</f>
        <v>4599566170</v>
      </c>
      <c r="E91" s="47"/>
      <c r="F91" s="29"/>
      <c r="G91" s="29"/>
      <c r="H91" s="29"/>
      <c r="I91" s="30"/>
      <c r="J91" s="30"/>
      <c r="L91" s="16"/>
    </row>
    <row r="92" spans="1:12" ht="18" customHeight="1" x14ac:dyDescent="0.25">
      <c r="A92" s="318" t="s">
        <v>15</v>
      </c>
      <c r="B92" s="321" t="s">
        <v>1076</v>
      </c>
      <c r="C92" s="315" t="s">
        <v>991</v>
      </c>
      <c r="D92" s="312">
        <v>1500000</v>
      </c>
      <c r="E92" s="129" t="s">
        <v>193</v>
      </c>
      <c r="F92" s="134" t="s">
        <v>618</v>
      </c>
      <c r="G92" s="315" t="s">
        <v>948</v>
      </c>
      <c r="H92" s="315" t="s">
        <v>788</v>
      </c>
      <c r="I92" s="315" t="s">
        <v>72</v>
      </c>
      <c r="J92" s="315" t="s">
        <v>1131</v>
      </c>
    </row>
    <row r="93" spans="1:12" ht="45" x14ac:dyDescent="0.25">
      <c r="A93" s="319"/>
      <c r="B93" s="322"/>
      <c r="C93" s="317"/>
      <c r="D93" s="314"/>
      <c r="E93" s="132" t="s">
        <v>602</v>
      </c>
      <c r="F93" s="57"/>
      <c r="G93" s="317"/>
      <c r="H93" s="317"/>
      <c r="I93" s="317"/>
      <c r="J93" s="317"/>
    </row>
    <row r="94" spans="1:12" s="10" customFormat="1" ht="16.5" customHeight="1" x14ac:dyDescent="0.25">
      <c r="A94" s="319"/>
      <c r="B94" s="322"/>
      <c r="C94" s="315" t="s">
        <v>992</v>
      </c>
      <c r="D94" s="312">
        <v>6500000</v>
      </c>
      <c r="E94" s="129" t="s">
        <v>193</v>
      </c>
      <c r="F94" s="134" t="s">
        <v>618</v>
      </c>
      <c r="G94" s="315" t="s">
        <v>369</v>
      </c>
      <c r="H94" s="315" t="s">
        <v>789</v>
      </c>
      <c r="I94" s="315" t="s">
        <v>72</v>
      </c>
      <c r="J94" s="315" t="s">
        <v>1132</v>
      </c>
      <c r="L94" s="16"/>
    </row>
    <row r="95" spans="1:12" s="10" customFormat="1" ht="17.649999999999999" customHeight="1" x14ac:dyDescent="0.25">
      <c r="A95" s="319"/>
      <c r="B95" s="322"/>
      <c r="C95" s="316"/>
      <c r="D95" s="313"/>
      <c r="E95" s="132" t="s">
        <v>63</v>
      </c>
      <c r="F95" s="56"/>
      <c r="G95" s="316"/>
      <c r="H95" s="316"/>
      <c r="I95" s="316"/>
      <c r="J95" s="316"/>
      <c r="L95" s="16"/>
    </row>
    <row r="96" spans="1:12" s="10" customFormat="1" ht="45" x14ac:dyDescent="0.25">
      <c r="A96" s="319"/>
      <c r="B96" s="322"/>
      <c r="C96" s="316"/>
      <c r="D96" s="313"/>
      <c r="E96" s="132" t="s">
        <v>602</v>
      </c>
      <c r="F96" s="56"/>
      <c r="G96" s="316"/>
      <c r="H96" s="316"/>
      <c r="I96" s="316"/>
      <c r="J96" s="316"/>
      <c r="L96" s="16"/>
    </row>
    <row r="97" spans="1:12" s="10" customFormat="1" x14ac:dyDescent="0.25">
      <c r="A97" s="319"/>
      <c r="B97" s="322"/>
      <c r="C97" s="316"/>
      <c r="D97" s="313"/>
      <c r="E97" s="132" t="s">
        <v>252</v>
      </c>
      <c r="F97" s="56"/>
      <c r="G97" s="316"/>
      <c r="H97" s="316"/>
      <c r="I97" s="316"/>
      <c r="J97" s="316"/>
      <c r="L97" s="16"/>
    </row>
    <row r="98" spans="1:12" s="10" customFormat="1" x14ac:dyDescent="0.25">
      <c r="A98" s="319"/>
      <c r="B98" s="322"/>
      <c r="C98" s="316"/>
      <c r="D98" s="313"/>
      <c r="E98" s="132" t="s">
        <v>624</v>
      </c>
      <c r="F98" s="56"/>
      <c r="G98" s="316"/>
      <c r="H98" s="316"/>
      <c r="I98" s="316"/>
      <c r="J98" s="316"/>
      <c r="L98" s="16"/>
    </row>
    <row r="99" spans="1:12" s="10" customFormat="1" ht="34.9" customHeight="1" x14ac:dyDescent="0.25">
      <c r="A99" s="319"/>
      <c r="B99" s="322"/>
      <c r="C99" s="317"/>
      <c r="D99" s="314"/>
      <c r="E99" s="133" t="s">
        <v>607</v>
      </c>
      <c r="F99" s="57"/>
      <c r="G99" s="317"/>
      <c r="H99" s="317"/>
      <c r="I99" s="317"/>
      <c r="J99" s="317"/>
      <c r="L99" s="16"/>
    </row>
    <row r="100" spans="1:12" s="10" customFormat="1" ht="19.149999999999999" customHeight="1" x14ac:dyDescent="0.25">
      <c r="A100" s="319"/>
      <c r="B100" s="322"/>
      <c r="C100" s="315" t="s">
        <v>993</v>
      </c>
      <c r="D100" s="312">
        <v>1500000</v>
      </c>
      <c r="E100" s="129" t="s">
        <v>193</v>
      </c>
      <c r="F100" s="134" t="s">
        <v>618</v>
      </c>
      <c r="G100" s="315" t="s">
        <v>370</v>
      </c>
      <c r="H100" s="315" t="s">
        <v>790</v>
      </c>
      <c r="I100" s="315" t="s">
        <v>855</v>
      </c>
      <c r="J100" s="315" t="s">
        <v>921</v>
      </c>
      <c r="L100" s="16"/>
    </row>
    <row r="101" spans="1:12" s="10" customFormat="1" ht="45" x14ac:dyDescent="0.25">
      <c r="A101" s="319"/>
      <c r="B101" s="322"/>
      <c r="C101" s="316"/>
      <c r="D101" s="313"/>
      <c r="E101" s="132" t="s">
        <v>602</v>
      </c>
      <c r="F101" s="56"/>
      <c r="G101" s="316"/>
      <c r="H101" s="316"/>
      <c r="I101" s="316"/>
      <c r="J101" s="316"/>
      <c r="L101" s="16"/>
    </row>
    <row r="102" spans="1:12" s="10" customFormat="1" ht="30" x14ac:dyDescent="0.25">
      <c r="A102" s="319"/>
      <c r="B102" s="322"/>
      <c r="C102" s="317"/>
      <c r="D102" s="314"/>
      <c r="E102" s="133" t="s">
        <v>607</v>
      </c>
      <c r="F102" s="57"/>
      <c r="G102" s="317"/>
      <c r="H102" s="317"/>
      <c r="I102" s="317"/>
      <c r="J102" s="317"/>
      <c r="L102" s="16"/>
    </row>
    <row r="103" spans="1:12" s="10" customFormat="1" ht="21" customHeight="1" x14ac:dyDescent="0.25">
      <c r="A103" s="319"/>
      <c r="B103" s="322"/>
      <c r="C103" s="315" t="s">
        <v>994</v>
      </c>
      <c r="D103" s="312">
        <v>2500000</v>
      </c>
      <c r="E103" s="129" t="s">
        <v>193</v>
      </c>
      <c r="F103" s="134" t="s">
        <v>618</v>
      </c>
      <c r="G103" s="315" t="s">
        <v>371</v>
      </c>
      <c r="H103" s="315" t="s">
        <v>791</v>
      </c>
      <c r="I103" s="315" t="s">
        <v>855</v>
      </c>
      <c r="J103" s="315" t="s">
        <v>922</v>
      </c>
      <c r="L103" s="16"/>
    </row>
    <row r="104" spans="1:12" s="10" customFormat="1" ht="45" x14ac:dyDescent="0.25">
      <c r="A104" s="319"/>
      <c r="B104" s="322"/>
      <c r="C104" s="316"/>
      <c r="D104" s="313"/>
      <c r="E104" s="132" t="s">
        <v>602</v>
      </c>
      <c r="F104" s="56"/>
      <c r="G104" s="316"/>
      <c r="H104" s="316"/>
      <c r="I104" s="316"/>
      <c r="J104" s="316"/>
      <c r="L104" s="16"/>
    </row>
    <row r="105" spans="1:12" s="10" customFormat="1" ht="30" x14ac:dyDescent="0.25">
      <c r="A105" s="319"/>
      <c r="B105" s="322"/>
      <c r="C105" s="317"/>
      <c r="D105" s="314"/>
      <c r="E105" s="133" t="s">
        <v>607</v>
      </c>
      <c r="F105" s="57"/>
      <c r="G105" s="317"/>
      <c r="H105" s="317"/>
      <c r="I105" s="317"/>
      <c r="J105" s="317"/>
      <c r="L105" s="16"/>
    </row>
    <row r="106" spans="1:12" s="10" customFormat="1" ht="17.649999999999999" customHeight="1" x14ac:dyDescent="0.25">
      <c r="A106" s="319"/>
      <c r="B106" s="322"/>
      <c r="C106" s="315" t="s">
        <v>372</v>
      </c>
      <c r="D106" s="312">
        <v>800000</v>
      </c>
      <c r="E106" s="129" t="s">
        <v>193</v>
      </c>
      <c r="F106" s="134" t="s">
        <v>618</v>
      </c>
      <c r="G106" s="315" t="s">
        <v>996</v>
      </c>
      <c r="H106" s="315" t="s">
        <v>949</v>
      </c>
      <c r="I106" s="315" t="s">
        <v>72</v>
      </c>
      <c r="J106" s="315" t="s">
        <v>1133</v>
      </c>
      <c r="L106" s="16"/>
    </row>
    <row r="107" spans="1:12" s="10" customFormat="1" ht="58.9" customHeight="1" x14ac:dyDescent="0.25">
      <c r="A107" s="319"/>
      <c r="B107" s="322"/>
      <c r="C107" s="317"/>
      <c r="D107" s="314"/>
      <c r="E107" s="133" t="s">
        <v>602</v>
      </c>
      <c r="F107" s="57"/>
      <c r="G107" s="317"/>
      <c r="H107" s="317"/>
      <c r="I107" s="317"/>
      <c r="J107" s="317"/>
      <c r="L107" s="16"/>
    </row>
    <row r="108" spans="1:12" s="10" customFormat="1" ht="30" x14ac:dyDescent="0.25">
      <c r="A108" s="319"/>
      <c r="B108" s="322"/>
      <c r="C108" s="315" t="s">
        <v>995</v>
      </c>
      <c r="D108" s="312">
        <v>500000</v>
      </c>
      <c r="E108" s="129" t="s">
        <v>193</v>
      </c>
      <c r="F108" s="134" t="s">
        <v>618</v>
      </c>
      <c r="G108" s="315" t="s">
        <v>950</v>
      </c>
      <c r="H108" s="315" t="s">
        <v>792</v>
      </c>
      <c r="I108" s="315" t="s">
        <v>72</v>
      </c>
      <c r="J108" s="315" t="s">
        <v>1134</v>
      </c>
      <c r="L108" s="16"/>
    </row>
    <row r="109" spans="1:12" s="10" customFormat="1" ht="58.5" customHeight="1" x14ac:dyDescent="0.25">
      <c r="A109" s="319"/>
      <c r="B109" s="323"/>
      <c r="C109" s="317"/>
      <c r="D109" s="314"/>
      <c r="E109" s="133" t="s">
        <v>602</v>
      </c>
      <c r="F109" s="57"/>
      <c r="G109" s="317"/>
      <c r="H109" s="317"/>
      <c r="I109" s="317"/>
      <c r="J109" s="317"/>
      <c r="L109" s="16"/>
    </row>
    <row r="110" spans="1:12" ht="16.899999999999999" customHeight="1" x14ac:dyDescent="0.25">
      <c r="A110" s="319"/>
      <c r="B110" s="324" t="s">
        <v>373</v>
      </c>
      <c r="C110" s="315" t="s">
        <v>807</v>
      </c>
      <c r="D110" s="312">
        <v>5000000</v>
      </c>
      <c r="E110" s="129" t="s">
        <v>193</v>
      </c>
      <c r="F110" s="58" t="s">
        <v>620</v>
      </c>
      <c r="G110" s="315" t="s">
        <v>951</v>
      </c>
      <c r="H110" s="315" t="s">
        <v>802</v>
      </c>
      <c r="I110" s="315" t="s">
        <v>72</v>
      </c>
      <c r="J110" s="315" t="s">
        <v>1135</v>
      </c>
    </row>
    <row r="111" spans="1:12" ht="124.9" customHeight="1" x14ac:dyDescent="0.25">
      <c r="A111" s="319"/>
      <c r="B111" s="325"/>
      <c r="C111" s="317"/>
      <c r="D111" s="314"/>
      <c r="E111" s="133" t="s">
        <v>602</v>
      </c>
      <c r="F111" s="57"/>
      <c r="G111" s="317"/>
      <c r="H111" s="317"/>
      <c r="I111" s="317"/>
      <c r="J111" s="317"/>
    </row>
    <row r="112" spans="1:12" ht="16.899999999999999" customHeight="1" x14ac:dyDescent="0.25">
      <c r="A112" s="319"/>
      <c r="B112" s="325"/>
      <c r="C112" s="315" t="s">
        <v>997</v>
      </c>
      <c r="D112" s="312">
        <v>3000000</v>
      </c>
      <c r="E112" s="129" t="s">
        <v>193</v>
      </c>
      <c r="F112" s="58" t="s">
        <v>620</v>
      </c>
      <c r="G112" s="315" t="s">
        <v>952</v>
      </c>
      <c r="H112" s="315" t="s">
        <v>793</v>
      </c>
      <c r="I112" s="315" t="s">
        <v>247</v>
      </c>
      <c r="J112" s="315" t="s">
        <v>1136</v>
      </c>
    </row>
    <row r="113" spans="1:12" ht="61.9" customHeight="1" x14ac:dyDescent="0.25">
      <c r="A113" s="319"/>
      <c r="B113" s="325"/>
      <c r="C113" s="317"/>
      <c r="D113" s="314"/>
      <c r="E113" s="133" t="s">
        <v>602</v>
      </c>
      <c r="F113" s="57"/>
      <c r="G113" s="317"/>
      <c r="H113" s="317"/>
      <c r="I113" s="317"/>
      <c r="J113" s="317"/>
    </row>
    <row r="114" spans="1:12" s="10" customFormat="1" ht="18.399999999999999" customHeight="1" x14ac:dyDescent="0.25">
      <c r="A114" s="319"/>
      <c r="B114" s="325"/>
      <c r="C114" s="315" t="s">
        <v>998</v>
      </c>
      <c r="D114" s="312">
        <v>1500000</v>
      </c>
      <c r="E114" s="129" t="s">
        <v>193</v>
      </c>
      <c r="F114" s="58" t="s">
        <v>620</v>
      </c>
      <c r="G114" s="315" t="s">
        <v>374</v>
      </c>
      <c r="H114" s="315" t="s">
        <v>953</v>
      </c>
      <c r="I114" s="315" t="s">
        <v>72</v>
      </c>
      <c r="J114" s="315" t="s">
        <v>923</v>
      </c>
      <c r="L114" s="16"/>
    </row>
    <row r="115" spans="1:12" s="10" customFormat="1" ht="45" x14ac:dyDescent="0.25">
      <c r="A115" s="319"/>
      <c r="B115" s="325"/>
      <c r="C115" s="317"/>
      <c r="D115" s="314"/>
      <c r="E115" s="133" t="s">
        <v>602</v>
      </c>
      <c r="F115" s="57"/>
      <c r="G115" s="317"/>
      <c r="H115" s="317"/>
      <c r="I115" s="317"/>
      <c r="J115" s="317"/>
      <c r="L115" s="16"/>
    </row>
    <row r="116" spans="1:12" s="10" customFormat="1" ht="17.649999999999999" customHeight="1" x14ac:dyDescent="0.25">
      <c r="A116" s="319"/>
      <c r="B116" s="325"/>
      <c r="C116" s="315" t="s">
        <v>999</v>
      </c>
      <c r="D116" s="312">
        <v>2800000</v>
      </c>
      <c r="E116" s="129" t="s">
        <v>193</v>
      </c>
      <c r="F116" s="134" t="s">
        <v>618</v>
      </c>
      <c r="G116" s="315" t="s">
        <v>954</v>
      </c>
      <c r="H116" s="315" t="s">
        <v>794</v>
      </c>
      <c r="I116" s="315" t="s">
        <v>924</v>
      </c>
      <c r="J116" s="315" t="s">
        <v>925</v>
      </c>
      <c r="L116" s="16"/>
    </row>
    <row r="117" spans="1:12" s="10" customFormat="1" ht="45" x14ac:dyDescent="0.25">
      <c r="A117" s="319"/>
      <c r="B117" s="325"/>
      <c r="C117" s="316"/>
      <c r="D117" s="313"/>
      <c r="E117" s="132" t="s">
        <v>602</v>
      </c>
      <c r="F117" s="56"/>
      <c r="G117" s="316"/>
      <c r="H117" s="316"/>
      <c r="I117" s="316"/>
      <c r="J117" s="316"/>
      <c r="L117" s="16"/>
    </row>
    <row r="118" spans="1:12" s="10" customFormat="1" ht="55.5" customHeight="1" x14ac:dyDescent="0.25">
      <c r="A118" s="319"/>
      <c r="B118" s="325"/>
      <c r="C118" s="317"/>
      <c r="D118" s="314"/>
      <c r="E118" s="133" t="s">
        <v>63</v>
      </c>
      <c r="F118" s="57"/>
      <c r="G118" s="317"/>
      <c r="H118" s="317"/>
      <c r="I118" s="317"/>
      <c r="J118" s="317"/>
      <c r="L118" s="16"/>
    </row>
    <row r="119" spans="1:12" s="10" customFormat="1" ht="17.649999999999999" customHeight="1" x14ac:dyDescent="0.25">
      <c r="A119" s="319"/>
      <c r="B119" s="325"/>
      <c r="C119" s="315" t="s">
        <v>926</v>
      </c>
      <c r="D119" s="312">
        <v>700000000</v>
      </c>
      <c r="E119" s="129" t="s">
        <v>193</v>
      </c>
      <c r="F119" s="129" t="s">
        <v>621</v>
      </c>
      <c r="G119" s="315" t="s">
        <v>375</v>
      </c>
      <c r="H119" s="315" t="s">
        <v>795</v>
      </c>
      <c r="I119" s="315" t="s">
        <v>247</v>
      </c>
      <c r="J119" s="315" t="s">
        <v>1120</v>
      </c>
      <c r="L119" s="16"/>
    </row>
    <row r="120" spans="1:12" s="10" customFormat="1" ht="45" x14ac:dyDescent="0.25">
      <c r="A120" s="319"/>
      <c r="B120" s="325"/>
      <c r="C120" s="316"/>
      <c r="D120" s="313"/>
      <c r="E120" s="132" t="s">
        <v>602</v>
      </c>
      <c r="F120" s="56"/>
      <c r="G120" s="316"/>
      <c r="H120" s="316"/>
      <c r="I120" s="316"/>
      <c r="J120" s="316"/>
      <c r="L120" s="16"/>
    </row>
    <row r="121" spans="1:12" s="10" customFormat="1" ht="30" x14ac:dyDescent="0.25">
      <c r="A121" s="319"/>
      <c r="B121" s="325"/>
      <c r="C121" s="317"/>
      <c r="D121" s="314"/>
      <c r="E121" s="132" t="s">
        <v>607</v>
      </c>
      <c r="F121" s="57"/>
      <c r="G121" s="317"/>
      <c r="H121" s="317"/>
      <c r="I121" s="317"/>
      <c r="J121" s="317"/>
      <c r="L121" s="16"/>
    </row>
    <row r="122" spans="1:12" s="10" customFormat="1" ht="16.899999999999999" customHeight="1" x14ac:dyDescent="0.25">
      <c r="A122" s="319"/>
      <c r="B122" s="325"/>
      <c r="C122" s="315" t="s">
        <v>1000</v>
      </c>
      <c r="D122" s="312">
        <v>500000000</v>
      </c>
      <c r="E122" s="129" t="s">
        <v>193</v>
      </c>
      <c r="F122" s="129" t="s">
        <v>621</v>
      </c>
      <c r="G122" s="315" t="s">
        <v>376</v>
      </c>
      <c r="H122" s="315" t="s">
        <v>955</v>
      </c>
      <c r="I122" s="315" t="s">
        <v>247</v>
      </c>
      <c r="J122" s="315" t="s">
        <v>1137</v>
      </c>
      <c r="L122" s="16"/>
    </row>
    <row r="123" spans="1:12" s="10" customFormat="1" ht="30" x14ac:dyDescent="0.25">
      <c r="A123" s="319"/>
      <c r="B123" s="325"/>
      <c r="C123" s="316"/>
      <c r="D123" s="313"/>
      <c r="E123" s="132" t="s">
        <v>63</v>
      </c>
      <c r="F123" s="56"/>
      <c r="G123" s="316"/>
      <c r="H123" s="316"/>
      <c r="I123" s="316"/>
      <c r="J123" s="316"/>
      <c r="L123" s="16"/>
    </row>
    <row r="124" spans="1:12" s="10" customFormat="1" ht="45" x14ac:dyDescent="0.25">
      <c r="A124" s="319"/>
      <c r="B124" s="325"/>
      <c r="C124" s="316"/>
      <c r="D124" s="313"/>
      <c r="E124" s="132" t="s">
        <v>602</v>
      </c>
      <c r="F124" s="56"/>
      <c r="G124" s="316"/>
      <c r="H124" s="316"/>
      <c r="I124" s="316"/>
      <c r="J124" s="316"/>
      <c r="L124" s="16"/>
    </row>
    <row r="125" spans="1:12" s="10" customFormat="1" ht="40.9" customHeight="1" x14ac:dyDescent="0.25">
      <c r="A125" s="319"/>
      <c r="B125" s="325"/>
      <c r="C125" s="317"/>
      <c r="D125" s="314"/>
      <c r="E125" s="133" t="s">
        <v>607</v>
      </c>
      <c r="F125" s="57"/>
      <c r="G125" s="317"/>
      <c r="H125" s="317"/>
      <c r="I125" s="317"/>
      <c r="J125" s="317"/>
      <c r="L125" s="16"/>
    </row>
    <row r="126" spans="1:12" s="10" customFormat="1" ht="17.649999999999999" customHeight="1" x14ac:dyDescent="0.25">
      <c r="A126" s="319"/>
      <c r="B126" s="325"/>
      <c r="C126" s="315" t="s">
        <v>1001</v>
      </c>
      <c r="D126" s="312">
        <v>20000000</v>
      </c>
      <c r="E126" s="129" t="s">
        <v>193</v>
      </c>
      <c r="F126" s="58" t="s">
        <v>620</v>
      </c>
      <c r="G126" s="315" t="s">
        <v>377</v>
      </c>
      <c r="H126" s="315" t="s">
        <v>956</v>
      </c>
      <c r="I126" s="315" t="s">
        <v>855</v>
      </c>
      <c r="J126" s="315" t="s">
        <v>1121</v>
      </c>
      <c r="L126" s="16"/>
    </row>
    <row r="127" spans="1:12" s="10" customFormat="1" ht="123.4" customHeight="1" x14ac:dyDescent="0.25">
      <c r="A127" s="319"/>
      <c r="B127" s="326"/>
      <c r="C127" s="317"/>
      <c r="D127" s="314"/>
      <c r="E127" s="133" t="s">
        <v>607</v>
      </c>
      <c r="F127" s="57"/>
      <c r="G127" s="317"/>
      <c r="H127" s="317"/>
      <c r="I127" s="317"/>
      <c r="J127" s="317"/>
      <c r="L127" s="16"/>
    </row>
    <row r="128" spans="1:12" ht="16.899999999999999" customHeight="1" x14ac:dyDescent="0.25">
      <c r="A128" s="319"/>
      <c r="B128" s="324" t="s">
        <v>378</v>
      </c>
      <c r="C128" s="315" t="s">
        <v>1002</v>
      </c>
      <c r="D128" s="312">
        <v>10000000</v>
      </c>
      <c r="E128" s="129" t="s">
        <v>193</v>
      </c>
      <c r="F128" s="129" t="s">
        <v>49</v>
      </c>
      <c r="G128" s="315" t="s">
        <v>1003</v>
      </c>
      <c r="H128" s="315" t="s">
        <v>1004</v>
      </c>
      <c r="I128" s="315" t="s">
        <v>72</v>
      </c>
      <c r="J128" s="315" t="s">
        <v>927</v>
      </c>
    </row>
    <row r="129" spans="1:12" ht="124.9" customHeight="1" x14ac:dyDescent="0.25">
      <c r="A129" s="319"/>
      <c r="B129" s="325"/>
      <c r="C129" s="317"/>
      <c r="D129" s="314"/>
      <c r="E129" s="133" t="s">
        <v>602</v>
      </c>
      <c r="F129" s="57"/>
      <c r="G129" s="317"/>
      <c r="H129" s="317"/>
      <c r="I129" s="317"/>
      <c r="J129" s="317"/>
    </row>
    <row r="130" spans="1:12" s="10" customFormat="1" ht="19.5" customHeight="1" x14ac:dyDescent="0.25">
      <c r="A130" s="319"/>
      <c r="B130" s="325"/>
      <c r="C130" s="315" t="s">
        <v>1005</v>
      </c>
      <c r="D130" s="312">
        <v>500000</v>
      </c>
      <c r="E130" s="129" t="s">
        <v>193</v>
      </c>
      <c r="F130" s="129" t="s">
        <v>49</v>
      </c>
      <c r="G130" s="315" t="s">
        <v>343</v>
      </c>
      <c r="H130" s="315" t="s">
        <v>796</v>
      </c>
      <c r="I130" s="315" t="s">
        <v>72</v>
      </c>
      <c r="J130" s="315" t="s">
        <v>928</v>
      </c>
      <c r="L130" s="16"/>
    </row>
    <row r="131" spans="1:12" s="10" customFormat="1" ht="45" x14ac:dyDescent="0.25">
      <c r="A131" s="319"/>
      <c r="B131" s="325"/>
      <c r="C131" s="317"/>
      <c r="D131" s="314"/>
      <c r="E131" s="133" t="s">
        <v>602</v>
      </c>
      <c r="F131" s="57"/>
      <c r="G131" s="317"/>
      <c r="H131" s="317"/>
      <c r="I131" s="317"/>
      <c r="J131" s="317"/>
      <c r="L131" s="16"/>
    </row>
    <row r="132" spans="1:12" s="10" customFormat="1" ht="63" customHeight="1" x14ac:dyDescent="0.25">
      <c r="A132" s="319"/>
      <c r="B132" s="325"/>
      <c r="C132" s="20" t="s">
        <v>379</v>
      </c>
      <c r="D132" s="106">
        <v>2000000</v>
      </c>
      <c r="E132" s="97" t="s">
        <v>193</v>
      </c>
      <c r="F132" s="129" t="s">
        <v>49</v>
      </c>
      <c r="G132" s="20" t="s">
        <v>957</v>
      </c>
      <c r="H132" s="20" t="s">
        <v>1006</v>
      </c>
      <c r="I132" s="131" t="s">
        <v>72</v>
      </c>
      <c r="J132" s="21" t="s">
        <v>202</v>
      </c>
      <c r="L132" s="16"/>
    </row>
    <row r="133" spans="1:12" s="10" customFormat="1" ht="19.899999999999999" customHeight="1" x14ac:dyDescent="0.25">
      <c r="A133" s="319"/>
      <c r="B133" s="325"/>
      <c r="C133" s="315" t="s">
        <v>380</v>
      </c>
      <c r="D133" s="312">
        <v>500000</v>
      </c>
      <c r="E133" s="129" t="s">
        <v>193</v>
      </c>
      <c r="F133" s="134" t="s">
        <v>618</v>
      </c>
      <c r="G133" s="315" t="s">
        <v>381</v>
      </c>
      <c r="H133" s="315" t="s">
        <v>797</v>
      </c>
      <c r="I133" s="315" t="s">
        <v>72</v>
      </c>
      <c r="J133" s="315"/>
      <c r="L133" s="16"/>
    </row>
    <row r="134" spans="1:12" s="10" customFormat="1" ht="45" x14ac:dyDescent="0.25">
      <c r="A134" s="319"/>
      <c r="B134" s="325"/>
      <c r="C134" s="317"/>
      <c r="D134" s="314"/>
      <c r="E134" s="133" t="s">
        <v>602</v>
      </c>
      <c r="F134" s="57"/>
      <c r="G134" s="317"/>
      <c r="H134" s="317"/>
      <c r="I134" s="317"/>
      <c r="J134" s="317"/>
      <c r="L134" s="16"/>
    </row>
    <row r="135" spans="1:12" s="10" customFormat="1" ht="19.149999999999999" customHeight="1" x14ac:dyDescent="0.25">
      <c r="A135" s="319"/>
      <c r="B135" s="325"/>
      <c r="C135" s="302" t="s">
        <v>803</v>
      </c>
      <c r="D135" s="312">
        <v>2000000</v>
      </c>
      <c r="E135" s="129" t="s">
        <v>193</v>
      </c>
      <c r="F135" s="129" t="s">
        <v>49</v>
      </c>
      <c r="G135" s="315" t="s">
        <v>382</v>
      </c>
      <c r="H135" s="315" t="s">
        <v>958</v>
      </c>
      <c r="I135" s="315" t="s">
        <v>96</v>
      </c>
      <c r="J135" s="315" t="s">
        <v>912</v>
      </c>
      <c r="L135" s="16"/>
    </row>
    <row r="136" spans="1:12" s="10" customFormat="1" ht="45" x14ac:dyDescent="0.25">
      <c r="A136" s="319"/>
      <c r="B136" s="325"/>
      <c r="C136" s="306"/>
      <c r="D136" s="313"/>
      <c r="E136" s="132" t="s">
        <v>602</v>
      </c>
      <c r="F136" s="56"/>
      <c r="G136" s="316"/>
      <c r="H136" s="316"/>
      <c r="I136" s="316"/>
      <c r="J136" s="316"/>
      <c r="L136" s="16"/>
    </row>
    <row r="137" spans="1:12" s="10" customFormat="1" ht="81.400000000000006" customHeight="1" x14ac:dyDescent="0.25">
      <c r="A137" s="319"/>
      <c r="B137" s="325"/>
      <c r="C137" s="303"/>
      <c r="D137" s="314"/>
      <c r="E137" s="133" t="s">
        <v>607</v>
      </c>
      <c r="F137" s="57"/>
      <c r="G137" s="317"/>
      <c r="H137" s="317"/>
      <c r="I137" s="317"/>
      <c r="J137" s="317"/>
      <c r="L137" s="16"/>
    </row>
    <row r="138" spans="1:12" s="10" customFormat="1" ht="19.149999999999999" customHeight="1" x14ac:dyDescent="0.25">
      <c r="A138" s="319"/>
      <c r="B138" s="325"/>
      <c r="C138" s="315" t="s">
        <v>1007</v>
      </c>
      <c r="D138" s="312">
        <v>500000</v>
      </c>
      <c r="E138" s="129" t="s">
        <v>193</v>
      </c>
      <c r="F138" s="129" t="s">
        <v>49</v>
      </c>
      <c r="G138" s="315" t="s">
        <v>358</v>
      </c>
      <c r="H138" s="315" t="s">
        <v>959</v>
      </c>
      <c r="I138" s="315" t="s">
        <v>846</v>
      </c>
      <c r="J138" s="315" t="s">
        <v>929</v>
      </c>
      <c r="L138" s="16"/>
    </row>
    <row r="139" spans="1:12" s="10" customFormat="1" ht="45" x14ac:dyDescent="0.25">
      <c r="A139" s="319"/>
      <c r="B139" s="326"/>
      <c r="C139" s="317"/>
      <c r="D139" s="314"/>
      <c r="E139" s="133" t="s">
        <v>602</v>
      </c>
      <c r="F139" s="57"/>
      <c r="G139" s="317"/>
      <c r="H139" s="317"/>
      <c r="I139" s="317"/>
      <c r="J139" s="317"/>
      <c r="L139" s="16"/>
    </row>
    <row r="140" spans="1:12" ht="20.65" customHeight="1" x14ac:dyDescent="0.25">
      <c r="A140" s="319"/>
      <c r="B140" s="224" t="s">
        <v>383</v>
      </c>
      <c r="C140" s="310" t="s">
        <v>1008</v>
      </c>
      <c r="D140" s="304">
        <v>1500000</v>
      </c>
      <c r="E140" s="129" t="s">
        <v>193</v>
      </c>
      <c r="F140" s="129" t="s">
        <v>49</v>
      </c>
      <c r="G140" s="302" t="s">
        <v>384</v>
      </c>
      <c r="H140" s="302" t="s">
        <v>798</v>
      </c>
      <c r="I140" s="302" t="s">
        <v>72</v>
      </c>
      <c r="J140" s="302" t="s">
        <v>930</v>
      </c>
    </row>
    <row r="141" spans="1:12" ht="45" x14ac:dyDescent="0.25">
      <c r="A141" s="319"/>
      <c r="B141" s="225"/>
      <c r="C141" s="311"/>
      <c r="D141" s="305"/>
      <c r="E141" s="133" t="s">
        <v>602</v>
      </c>
      <c r="F141" s="59"/>
      <c r="G141" s="303"/>
      <c r="H141" s="303"/>
      <c r="I141" s="303"/>
      <c r="J141" s="303"/>
    </row>
    <row r="142" spans="1:12" s="10" customFormat="1" ht="29.65" customHeight="1" x14ac:dyDescent="0.25">
      <c r="A142" s="319"/>
      <c r="B142" s="225"/>
      <c r="C142" s="308" t="s">
        <v>1009</v>
      </c>
      <c r="D142" s="304">
        <v>3500000</v>
      </c>
      <c r="E142" s="129" t="s">
        <v>207</v>
      </c>
      <c r="F142" s="129" t="s">
        <v>49</v>
      </c>
      <c r="G142" s="302" t="s">
        <v>385</v>
      </c>
      <c r="H142" s="302" t="s">
        <v>799</v>
      </c>
      <c r="I142" s="302" t="s">
        <v>72</v>
      </c>
      <c r="J142" s="302" t="s">
        <v>931</v>
      </c>
      <c r="L142" s="16"/>
    </row>
    <row r="143" spans="1:12" s="10" customFormat="1" ht="61.5" customHeight="1" x14ac:dyDescent="0.25">
      <c r="A143" s="319"/>
      <c r="B143" s="225"/>
      <c r="C143" s="309"/>
      <c r="D143" s="305"/>
      <c r="E143" s="133" t="s">
        <v>602</v>
      </c>
      <c r="F143" s="59"/>
      <c r="G143" s="303"/>
      <c r="H143" s="303"/>
      <c r="I143" s="303"/>
      <c r="J143" s="303"/>
      <c r="L143" s="16"/>
    </row>
    <row r="144" spans="1:12" s="10" customFormat="1" ht="18.399999999999999" customHeight="1" x14ac:dyDescent="0.25">
      <c r="A144" s="319"/>
      <c r="B144" s="225"/>
      <c r="C144" s="302" t="s">
        <v>1010</v>
      </c>
      <c r="D144" s="304">
        <v>1000000</v>
      </c>
      <c r="E144" s="129" t="s">
        <v>193</v>
      </c>
      <c r="F144" s="129" t="s">
        <v>49</v>
      </c>
      <c r="G144" s="302" t="s">
        <v>804</v>
      </c>
      <c r="H144" s="302" t="s">
        <v>800</v>
      </c>
      <c r="I144" s="302" t="s">
        <v>72</v>
      </c>
      <c r="J144" s="302" t="s">
        <v>932</v>
      </c>
      <c r="L144" s="16"/>
    </row>
    <row r="145" spans="1:12" s="10" customFormat="1" ht="54.4" customHeight="1" x14ac:dyDescent="0.25">
      <c r="A145" s="319"/>
      <c r="B145" s="225"/>
      <c r="C145" s="303"/>
      <c r="D145" s="305"/>
      <c r="E145" s="133" t="s">
        <v>602</v>
      </c>
      <c r="F145" s="59"/>
      <c r="G145" s="303"/>
      <c r="H145" s="303"/>
      <c r="I145" s="303"/>
      <c r="J145" s="303"/>
      <c r="L145" s="16"/>
    </row>
    <row r="146" spans="1:12" s="10" customFormat="1" ht="19.5" customHeight="1" x14ac:dyDescent="0.25">
      <c r="A146" s="319"/>
      <c r="B146" s="225"/>
      <c r="C146" s="302" t="s">
        <v>386</v>
      </c>
      <c r="D146" s="304">
        <v>500000</v>
      </c>
      <c r="E146" s="129" t="s">
        <v>193</v>
      </c>
      <c r="F146" s="134" t="s">
        <v>618</v>
      </c>
      <c r="G146" s="302" t="s">
        <v>340</v>
      </c>
      <c r="H146" s="302" t="s">
        <v>1011</v>
      </c>
      <c r="I146" s="302" t="s">
        <v>846</v>
      </c>
      <c r="J146" s="302" t="s">
        <v>933</v>
      </c>
      <c r="L146" s="16"/>
    </row>
    <row r="147" spans="1:12" s="10" customFormat="1" ht="44.65" customHeight="1" x14ac:dyDescent="0.25">
      <c r="A147" s="319"/>
      <c r="B147" s="225"/>
      <c r="C147" s="306"/>
      <c r="D147" s="307"/>
      <c r="E147" s="132" t="s">
        <v>602</v>
      </c>
      <c r="F147" s="58"/>
      <c r="G147" s="306"/>
      <c r="H147" s="306"/>
      <c r="I147" s="306"/>
      <c r="J147" s="306"/>
      <c r="L147" s="16"/>
    </row>
    <row r="148" spans="1:12" s="10" customFormat="1" ht="54" customHeight="1" x14ac:dyDescent="0.25">
      <c r="A148" s="319"/>
      <c r="B148" s="225"/>
      <c r="C148" s="303"/>
      <c r="D148" s="305"/>
      <c r="E148" s="133" t="s">
        <v>607</v>
      </c>
      <c r="F148" s="59"/>
      <c r="G148" s="303"/>
      <c r="H148" s="303"/>
      <c r="I148" s="303"/>
      <c r="J148" s="303"/>
      <c r="L148" s="16"/>
    </row>
    <row r="149" spans="1:12" s="10" customFormat="1" ht="32.65" customHeight="1" x14ac:dyDescent="0.25">
      <c r="A149" s="319"/>
      <c r="B149" s="225"/>
      <c r="C149" s="302" t="s">
        <v>805</v>
      </c>
      <c r="D149" s="304">
        <v>10000000</v>
      </c>
      <c r="E149" s="129" t="s">
        <v>193</v>
      </c>
      <c r="F149" s="129" t="s">
        <v>49</v>
      </c>
      <c r="G149" s="302" t="s">
        <v>385</v>
      </c>
      <c r="H149" s="302" t="s">
        <v>801</v>
      </c>
      <c r="I149" s="302" t="s">
        <v>72</v>
      </c>
      <c r="J149" s="302" t="s">
        <v>934</v>
      </c>
      <c r="L149" s="16"/>
    </row>
    <row r="150" spans="1:12" s="10" customFormat="1" ht="58.15" customHeight="1" x14ac:dyDescent="0.25">
      <c r="A150" s="319"/>
      <c r="B150" s="226"/>
      <c r="C150" s="303"/>
      <c r="D150" s="305"/>
      <c r="E150" s="132" t="s">
        <v>602</v>
      </c>
      <c r="F150" s="59"/>
      <c r="G150" s="303"/>
      <c r="H150" s="303"/>
      <c r="I150" s="303"/>
      <c r="J150" s="303"/>
      <c r="L150" s="16"/>
    </row>
    <row r="151" spans="1:12" ht="16.899999999999999" customHeight="1" x14ac:dyDescent="0.25">
      <c r="A151" s="319"/>
      <c r="B151" s="224" t="s">
        <v>387</v>
      </c>
      <c r="C151" s="302" t="s">
        <v>1100</v>
      </c>
      <c r="D151" s="304">
        <v>35900000</v>
      </c>
      <c r="E151" s="129" t="s">
        <v>193</v>
      </c>
      <c r="F151" s="129" t="s">
        <v>621</v>
      </c>
      <c r="G151" s="302" t="s">
        <v>388</v>
      </c>
      <c r="H151" s="302" t="s">
        <v>960</v>
      </c>
      <c r="I151" s="302" t="s">
        <v>72</v>
      </c>
      <c r="J151" s="302" t="s">
        <v>1111</v>
      </c>
    </row>
    <row r="152" spans="1:12" ht="232.15" customHeight="1" x14ac:dyDescent="0.25">
      <c r="A152" s="319"/>
      <c r="B152" s="225"/>
      <c r="C152" s="303"/>
      <c r="D152" s="305"/>
      <c r="E152" s="132" t="s">
        <v>608</v>
      </c>
      <c r="F152" s="59"/>
      <c r="G152" s="303"/>
      <c r="H152" s="303"/>
      <c r="I152" s="303"/>
      <c r="J152" s="303"/>
    </row>
    <row r="153" spans="1:12" s="10" customFormat="1" ht="20.65" customHeight="1" x14ac:dyDescent="0.25">
      <c r="A153" s="319"/>
      <c r="B153" s="225"/>
      <c r="C153" s="302" t="s">
        <v>1012</v>
      </c>
      <c r="D153" s="304">
        <v>10000000</v>
      </c>
      <c r="E153" s="129" t="s">
        <v>193</v>
      </c>
      <c r="F153" s="129" t="s">
        <v>49</v>
      </c>
      <c r="G153" s="302" t="s">
        <v>961</v>
      </c>
      <c r="H153" s="302" t="s">
        <v>806</v>
      </c>
      <c r="I153" s="302" t="s">
        <v>72</v>
      </c>
      <c r="J153" s="302" t="s">
        <v>935</v>
      </c>
      <c r="L153" s="16"/>
    </row>
    <row r="154" spans="1:12" s="10" customFormat="1" ht="45" customHeight="1" x14ac:dyDescent="0.25">
      <c r="A154" s="319"/>
      <c r="B154" s="225"/>
      <c r="C154" s="306"/>
      <c r="D154" s="307"/>
      <c r="E154" s="132" t="s">
        <v>602</v>
      </c>
      <c r="F154" s="98"/>
      <c r="G154" s="306"/>
      <c r="H154" s="306"/>
      <c r="I154" s="306"/>
      <c r="J154" s="306"/>
      <c r="L154" s="16"/>
    </row>
    <row r="155" spans="1:12" s="10" customFormat="1" ht="21" customHeight="1" x14ac:dyDescent="0.25">
      <c r="A155" s="319"/>
      <c r="B155" s="225"/>
      <c r="C155" s="303"/>
      <c r="D155" s="305"/>
      <c r="E155" s="132" t="s">
        <v>608</v>
      </c>
      <c r="F155" s="59"/>
      <c r="G155" s="303"/>
      <c r="H155" s="303"/>
      <c r="I155" s="303"/>
      <c r="J155" s="303"/>
      <c r="L155" s="16"/>
    </row>
    <row r="156" spans="1:12" s="10" customFormat="1" ht="23.65" customHeight="1" x14ac:dyDescent="0.25">
      <c r="A156" s="319"/>
      <c r="B156" s="225"/>
      <c r="C156" s="308" t="s">
        <v>389</v>
      </c>
      <c r="D156" s="304">
        <v>8655000</v>
      </c>
      <c r="E156" s="129" t="s">
        <v>193</v>
      </c>
      <c r="F156" s="58" t="s">
        <v>620</v>
      </c>
      <c r="G156" s="302" t="s">
        <v>390</v>
      </c>
      <c r="H156" s="302" t="s">
        <v>1014</v>
      </c>
      <c r="I156" s="302" t="s">
        <v>72</v>
      </c>
      <c r="J156" s="302"/>
      <c r="L156" s="16"/>
    </row>
    <row r="157" spans="1:12" s="10" customFormat="1" ht="75" customHeight="1" x14ac:dyDescent="0.25">
      <c r="A157" s="319"/>
      <c r="B157" s="225"/>
      <c r="C157" s="309"/>
      <c r="D157" s="305"/>
      <c r="E157" s="132" t="s">
        <v>608</v>
      </c>
      <c r="F157" s="59"/>
      <c r="G157" s="303"/>
      <c r="H157" s="303"/>
      <c r="I157" s="303"/>
      <c r="J157" s="303"/>
      <c r="L157" s="16"/>
    </row>
    <row r="158" spans="1:12" s="10" customFormat="1" ht="19.5" customHeight="1" x14ac:dyDescent="0.25">
      <c r="A158" s="319"/>
      <c r="B158" s="225"/>
      <c r="C158" s="302" t="s">
        <v>1013</v>
      </c>
      <c r="D158" s="304">
        <v>11650000</v>
      </c>
      <c r="E158" s="129" t="s">
        <v>193</v>
      </c>
      <c r="F158" s="58" t="s">
        <v>620</v>
      </c>
      <c r="G158" s="302" t="s">
        <v>391</v>
      </c>
      <c r="H158" s="302" t="s">
        <v>670</v>
      </c>
      <c r="I158" s="302" t="s">
        <v>72</v>
      </c>
      <c r="J158" s="302"/>
      <c r="L158" s="16"/>
    </row>
    <row r="159" spans="1:12" s="10" customFormat="1" ht="76.900000000000006" customHeight="1" x14ac:dyDescent="0.25">
      <c r="A159" s="320"/>
      <c r="B159" s="226"/>
      <c r="C159" s="303"/>
      <c r="D159" s="305"/>
      <c r="E159" s="133" t="s">
        <v>608</v>
      </c>
      <c r="F159" s="59"/>
      <c r="G159" s="303"/>
      <c r="H159" s="303"/>
      <c r="I159" s="303"/>
      <c r="J159" s="303"/>
      <c r="L159" s="16"/>
    </row>
    <row r="160" spans="1:12" s="10" customFormat="1" x14ac:dyDescent="0.25">
      <c r="A160" s="182" t="s">
        <v>393</v>
      </c>
      <c r="B160" s="182"/>
      <c r="C160" s="182"/>
      <c r="D160" s="101">
        <f>SUM(D92:D158)</f>
        <v>1343805000</v>
      </c>
      <c r="E160" s="182"/>
      <c r="F160" s="182"/>
      <c r="G160" s="182"/>
      <c r="H160" s="182"/>
      <c r="I160" s="182"/>
      <c r="J160" s="182"/>
      <c r="L160" s="16"/>
    </row>
    <row r="161" spans="1:4" ht="16.5" customHeight="1" x14ac:dyDescent="0.25">
      <c r="A161" s="31" t="s">
        <v>392</v>
      </c>
      <c r="B161" s="26"/>
      <c r="D161" s="102">
        <f>D160+D91</f>
        <v>5943371170</v>
      </c>
    </row>
    <row r="162" spans="1:4" x14ac:dyDescent="0.25">
      <c r="B162" s="26"/>
    </row>
    <row r="163" spans="1:4" x14ac:dyDescent="0.25">
      <c r="B163" s="26"/>
    </row>
    <row r="164" spans="1:4" x14ac:dyDescent="0.25">
      <c r="B164" s="26"/>
    </row>
    <row r="165" spans="1:4" x14ac:dyDescent="0.25">
      <c r="B165" s="26"/>
    </row>
    <row r="166" spans="1:4" x14ac:dyDescent="0.25">
      <c r="B166" s="26"/>
    </row>
  </sheetData>
  <mergeCells count="357">
    <mergeCell ref="J32:J34"/>
    <mergeCell ref="I32:I34"/>
    <mergeCell ref="H32:H34"/>
    <mergeCell ref="G32:G34"/>
    <mergeCell ref="F32:F34"/>
    <mergeCell ref="D32:D34"/>
    <mergeCell ref="C32:C34"/>
    <mergeCell ref="I140:I141"/>
    <mergeCell ref="I142:I143"/>
    <mergeCell ref="I68:I70"/>
    <mergeCell ref="I71:I74"/>
    <mergeCell ref="I75:I76"/>
    <mergeCell ref="I77:I79"/>
    <mergeCell ref="I81:I83"/>
    <mergeCell ref="I84:I86"/>
    <mergeCell ref="I87:I88"/>
    <mergeCell ref="I92:I93"/>
    <mergeCell ref="I47:I48"/>
    <mergeCell ref="I49:I51"/>
    <mergeCell ref="I52:I53"/>
    <mergeCell ref="I54:I55"/>
    <mergeCell ref="I56:I58"/>
    <mergeCell ref="I59:I60"/>
    <mergeCell ref="J49:J51"/>
    <mergeCell ref="I144:I145"/>
    <mergeCell ref="I146:I148"/>
    <mergeCell ref="I149:I150"/>
    <mergeCell ref="I151:I152"/>
    <mergeCell ref="I153:I155"/>
    <mergeCell ref="I156:I157"/>
    <mergeCell ref="I158:I159"/>
    <mergeCell ref="I112:I113"/>
    <mergeCell ref="I114:I115"/>
    <mergeCell ref="I116:I118"/>
    <mergeCell ref="I119:I121"/>
    <mergeCell ref="I122:I125"/>
    <mergeCell ref="I126:I127"/>
    <mergeCell ref="I128:I129"/>
    <mergeCell ref="I130:I131"/>
    <mergeCell ref="I133:I134"/>
    <mergeCell ref="I10:I12"/>
    <mergeCell ref="I13:I15"/>
    <mergeCell ref="I16:I18"/>
    <mergeCell ref="I19:I20"/>
    <mergeCell ref="I21:I23"/>
    <mergeCell ref="I24:I25"/>
    <mergeCell ref="I26:I29"/>
    <mergeCell ref="I36:I37"/>
    <mergeCell ref="H24:H25"/>
    <mergeCell ref="J24:J25"/>
    <mergeCell ref="C19:C20"/>
    <mergeCell ref="D19:D20"/>
    <mergeCell ref="C24:C25"/>
    <mergeCell ref="A8:A9"/>
    <mergeCell ref="B8:B9"/>
    <mergeCell ref="C8:C9"/>
    <mergeCell ref="D8:D9"/>
    <mergeCell ref="E8:E9"/>
    <mergeCell ref="F8:F9"/>
    <mergeCell ref="G8:G9"/>
    <mergeCell ref="H8:H9"/>
    <mergeCell ref="I8:J8"/>
    <mergeCell ref="G19:G20"/>
    <mergeCell ref="H19:H20"/>
    <mergeCell ref="J19:J20"/>
    <mergeCell ref="C21:C23"/>
    <mergeCell ref="D21:D23"/>
    <mergeCell ref="G21:G23"/>
    <mergeCell ref="H21:H23"/>
    <mergeCell ref="J21:J23"/>
    <mergeCell ref="D24:D25"/>
    <mergeCell ref="F24:F25"/>
    <mergeCell ref="G24:G25"/>
    <mergeCell ref="D26:D29"/>
    <mergeCell ref="G26:G29"/>
    <mergeCell ref="H26:H29"/>
    <mergeCell ref="J26:J29"/>
    <mergeCell ref="A3:J3"/>
    <mergeCell ref="A5:J5"/>
    <mergeCell ref="A7:J7"/>
    <mergeCell ref="A10:A90"/>
    <mergeCell ref="C10:C12"/>
    <mergeCell ref="D10:D12"/>
    <mergeCell ref="G10:G12"/>
    <mergeCell ref="H10:H12"/>
    <mergeCell ref="J10:J12"/>
    <mergeCell ref="B10:B29"/>
    <mergeCell ref="C13:C15"/>
    <mergeCell ref="D13:D15"/>
    <mergeCell ref="G13:G15"/>
    <mergeCell ref="H13:H15"/>
    <mergeCell ref="J13:J15"/>
    <mergeCell ref="C16:C18"/>
    <mergeCell ref="D16:D18"/>
    <mergeCell ref="G16:G18"/>
    <mergeCell ref="H16:H18"/>
    <mergeCell ref="J16:J18"/>
    <mergeCell ref="C26:C29"/>
    <mergeCell ref="C41:C42"/>
    <mergeCell ref="D41:D42"/>
    <mergeCell ref="G41:G42"/>
    <mergeCell ref="H41:H42"/>
    <mergeCell ref="J41:J42"/>
    <mergeCell ref="C45:C46"/>
    <mergeCell ref="D45:D46"/>
    <mergeCell ref="G45:G46"/>
    <mergeCell ref="H45:H46"/>
    <mergeCell ref="J45:J46"/>
    <mergeCell ref="I41:I42"/>
    <mergeCell ref="I45:I46"/>
    <mergeCell ref="C38:C40"/>
    <mergeCell ref="D38:D40"/>
    <mergeCell ref="G38:G40"/>
    <mergeCell ref="H38:H40"/>
    <mergeCell ref="J38:J40"/>
    <mergeCell ref="I38:I40"/>
    <mergeCell ref="C36:C37"/>
    <mergeCell ref="D36:D37"/>
    <mergeCell ref="G36:G37"/>
    <mergeCell ref="H36:H37"/>
    <mergeCell ref="J36:J37"/>
    <mergeCell ref="C52:C53"/>
    <mergeCell ref="D52:D53"/>
    <mergeCell ref="G52:G53"/>
    <mergeCell ref="H52:H53"/>
    <mergeCell ref="J52:J53"/>
    <mergeCell ref="B47:B62"/>
    <mergeCell ref="C47:C48"/>
    <mergeCell ref="D47:D48"/>
    <mergeCell ref="G47:G48"/>
    <mergeCell ref="H47:H48"/>
    <mergeCell ref="J47:J48"/>
    <mergeCell ref="C49:C51"/>
    <mergeCell ref="D49:D51"/>
    <mergeCell ref="G49:G51"/>
    <mergeCell ref="H49:H51"/>
    <mergeCell ref="C54:C55"/>
    <mergeCell ref="D54:D55"/>
    <mergeCell ref="G54:G55"/>
    <mergeCell ref="H54:H55"/>
    <mergeCell ref="J54:J55"/>
    <mergeCell ref="C56:C58"/>
    <mergeCell ref="D56:D58"/>
    <mergeCell ref="G56:G58"/>
    <mergeCell ref="J56:J58"/>
    <mergeCell ref="C59:C60"/>
    <mergeCell ref="D59:D60"/>
    <mergeCell ref="G59:G60"/>
    <mergeCell ref="H59:H60"/>
    <mergeCell ref="J59:J60"/>
    <mergeCell ref="C61:C62"/>
    <mergeCell ref="D61:D62"/>
    <mergeCell ref="G61:G62"/>
    <mergeCell ref="H61:H62"/>
    <mergeCell ref="J61:J62"/>
    <mergeCell ref="I61:I62"/>
    <mergeCell ref="H56:H58"/>
    <mergeCell ref="B63:B80"/>
    <mergeCell ref="C63:C64"/>
    <mergeCell ref="D63:D64"/>
    <mergeCell ref="G63:G64"/>
    <mergeCell ref="H63:H64"/>
    <mergeCell ref="J63:J64"/>
    <mergeCell ref="C65:C67"/>
    <mergeCell ref="D65:D67"/>
    <mergeCell ref="G65:G67"/>
    <mergeCell ref="H65:H67"/>
    <mergeCell ref="C71:C74"/>
    <mergeCell ref="D71:D74"/>
    <mergeCell ref="G71:G74"/>
    <mergeCell ref="H71:H74"/>
    <mergeCell ref="J71:J74"/>
    <mergeCell ref="C75:C76"/>
    <mergeCell ref="D75:D76"/>
    <mergeCell ref="G75:G76"/>
    <mergeCell ref="I63:I64"/>
    <mergeCell ref="I65:I67"/>
    <mergeCell ref="H75:H76"/>
    <mergeCell ref="J75:J76"/>
    <mergeCell ref="C77:C79"/>
    <mergeCell ref="D77:D79"/>
    <mergeCell ref="G77:G79"/>
    <mergeCell ref="H77:H79"/>
    <mergeCell ref="J77:J79"/>
    <mergeCell ref="J65:J67"/>
    <mergeCell ref="C68:C70"/>
    <mergeCell ref="D68:D70"/>
    <mergeCell ref="G68:G70"/>
    <mergeCell ref="H68:H70"/>
    <mergeCell ref="J68:J70"/>
    <mergeCell ref="J84:J86"/>
    <mergeCell ref="C87:C88"/>
    <mergeCell ref="D87:D88"/>
    <mergeCell ref="F87:F88"/>
    <mergeCell ref="G87:G88"/>
    <mergeCell ref="H87:H88"/>
    <mergeCell ref="J87:J88"/>
    <mergeCell ref="B81:B90"/>
    <mergeCell ref="C81:C83"/>
    <mergeCell ref="D81:D83"/>
    <mergeCell ref="G81:G83"/>
    <mergeCell ref="H81:H83"/>
    <mergeCell ref="J81:J83"/>
    <mergeCell ref="C84:C86"/>
    <mergeCell ref="D84:D86"/>
    <mergeCell ref="G84:G86"/>
    <mergeCell ref="H84:H86"/>
    <mergeCell ref="A92:A159"/>
    <mergeCell ref="B92:B109"/>
    <mergeCell ref="C92:C93"/>
    <mergeCell ref="D92:D93"/>
    <mergeCell ref="G92:G93"/>
    <mergeCell ref="H92:H93"/>
    <mergeCell ref="C100:C102"/>
    <mergeCell ref="D100:D102"/>
    <mergeCell ref="G100:G102"/>
    <mergeCell ref="H100:H102"/>
    <mergeCell ref="B128:B139"/>
    <mergeCell ref="C106:C107"/>
    <mergeCell ref="D106:D107"/>
    <mergeCell ref="G106:G107"/>
    <mergeCell ref="H106:H107"/>
    <mergeCell ref="B110:B127"/>
    <mergeCell ref="C116:C118"/>
    <mergeCell ref="D116:D118"/>
    <mergeCell ref="G116:G118"/>
    <mergeCell ref="H116:H118"/>
    <mergeCell ref="C126:C127"/>
    <mergeCell ref="D126:D127"/>
    <mergeCell ref="G126:G127"/>
    <mergeCell ref="H126:H127"/>
    <mergeCell ref="J100:J102"/>
    <mergeCell ref="C103:C105"/>
    <mergeCell ref="D103:D105"/>
    <mergeCell ref="G103:G105"/>
    <mergeCell ref="H103:H105"/>
    <mergeCell ref="J103:J105"/>
    <mergeCell ref="J92:J93"/>
    <mergeCell ref="C94:C99"/>
    <mergeCell ref="D94:D99"/>
    <mergeCell ref="G94:G99"/>
    <mergeCell ref="H94:H99"/>
    <mergeCell ref="J94:J99"/>
    <mergeCell ref="I94:I99"/>
    <mergeCell ref="I100:I102"/>
    <mergeCell ref="I103:I105"/>
    <mergeCell ref="J106:J107"/>
    <mergeCell ref="C108:C109"/>
    <mergeCell ref="D108:D109"/>
    <mergeCell ref="G108:G109"/>
    <mergeCell ref="H108:H109"/>
    <mergeCell ref="J108:J109"/>
    <mergeCell ref="J112:J113"/>
    <mergeCell ref="C114:C115"/>
    <mergeCell ref="D114:D115"/>
    <mergeCell ref="G114:G115"/>
    <mergeCell ref="H114:H115"/>
    <mergeCell ref="J114:J115"/>
    <mergeCell ref="C110:C111"/>
    <mergeCell ref="D110:D111"/>
    <mergeCell ref="G110:G111"/>
    <mergeCell ref="H110:H111"/>
    <mergeCell ref="J110:J111"/>
    <mergeCell ref="C112:C113"/>
    <mergeCell ref="D112:D113"/>
    <mergeCell ref="G112:G113"/>
    <mergeCell ref="H112:H113"/>
    <mergeCell ref="I106:I107"/>
    <mergeCell ref="I108:I109"/>
    <mergeCell ref="I110:I111"/>
    <mergeCell ref="J116:J118"/>
    <mergeCell ref="C119:C121"/>
    <mergeCell ref="D119:D121"/>
    <mergeCell ref="G119:G121"/>
    <mergeCell ref="H119:H121"/>
    <mergeCell ref="J119:J121"/>
    <mergeCell ref="C122:C125"/>
    <mergeCell ref="D122:D125"/>
    <mergeCell ref="G122:G125"/>
    <mergeCell ref="H122:H125"/>
    <mergeCell ref="J122:J125"/>
    <mergeCell ref="J126:J127"/>
    <mergeCell ref="J130:J131"/>
    <mergeCell ref="C133:C134"/>
    <mergeCell ref="D133:D134"/>
    <mergeCell ref="G133:G134"/>
    <mergeCell ref="H133:H134"/>
    <mergeCell ref="J133:J134"/>
    <mergeCell ref="C128:C129"/>
    <mergeCell ref="D128:D129"/>
    <mergeCell ref="G128:G129"/>
    <mergeCell ref="H128:H129"/>
    <mergeCell ref="J128:J129"/>
    <mergeCell ref="C130:C131"/>
    <mergeCell ref="D130:D131"/>
    <mergeCell ref="G130:G131"/>
    <mergeCell ref="H130:H131"/>
    <mergeCell ref="C135:C137"/>
    <mergeCell ref="D135:D137"/>
    <mergeCell ref="G135:G137"/>
    <mergeCell ref="H135:H137"/>
    <mergeCell ref="J135:J137"/>
    <mergeCell ref="C138:C139"/>
    <mergeCell ref="D138:D139"/>
    <mergeCell ref="G138:G139"/>
    <mergeCell ref="H138:H139"/>
    <mergeCell ref="J138:J139"/>
    <mergeCell ref="I135:I137"/>
    <mergeCell ref="I138:I139"/>
    <mergeCell ref="J142:J143"/>
    <mergeCell ref="C144:C145"/>
    <mergeCell ref="D144:D145"/>
    <mergeCell ref="G144:G145"/>
    <mergeCell ref="H144:H145"/>
    <mergeCell ref="J144:J145"/>
    <mergeCell ref="B140:B150"/>
    <mergeCell ref="C140:C141"/>
    <mergeCell ref="D140:D141"/>
    <mergeCell ref="G140:G141"/>
    <mergeCell ref="H140:H141"/>
    <mergeCell ref="J140:J141"/>
    <mergeCell ref="C142:C143"/>
    <mergeCell ref="D142:D143"/>
    <mergeCell ref="G142:G143"/>
    <mergeCell ref="H142:H143"/>
    <mergeCell ref="C146:C148"/>
    <mergeCell ref="D146:D148"/>
    <mergeCell ref="G146:G148"/>
    <mergeCell ref="H146:H148"/>
    <mergeCell ref="J146:J148"/>
    <mergeCell ref="C149:C150"/>
    <mergeCell ref="D149:D150"/>
    <mergeCell ref="G149:G150"/>
    <mergeCell ref="B30:B46"/>
    <mergeCell ref="H149:H150"/>
    <mergeCell ref="J149:J150"/>
    <mergeCell ref="B151:B159"/>
    <mergeCell ref="C151:C152"/>
    <mergeCell ref="D151:D152"/>
    <mergeCell ref="G151:G152"/>
    <mergeCell ref="H151:H152"/>
    <mergeCell ref="J151:J152"/>
    <mergeCell ref="C153:C155"/>
    <mergeCell ref="D153:D155"/>
    <mergeCell ref="G153:G155"/>
    <mergeCell ref="H153:H155"/>
    <mergeCell ref="C158:C159"/>
    <mergeCell ref="D158:D159"/>
    <mergeCell ref="G158:G159"/>
    <mergeCell ref="H158:H159"/>
    <mergeCell ref="J158:J159"/>
    <mergeCell ref="J153:J155"/>
    <mergeCell ref="C156:C157"/>
    <mergeCell ref="D156:D157"/>
    <mergeCell ref="G156:G157"/>
    <mergeCell ref="H156:H157"/>
    <mergeCell ref="J156:J157"/>
  </mergeCells>
  <pageMargins left="0.25" right="0.25" top="0.75" bottom="0.75" header="0.3" footer="0.3"/>
  <pageSetup scale="4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Sheet1!$A$4:$A$23</xm:f>
          </x14:formula1>
          <xm:sqref>E10:E11 E92:E159 E13:E90</xm:sqref>
        </x14:dataValidation>
        <x14:dataValidation type="list" allowBlank="1" showInputMessage="1" showErrorMessage="1">
          <x14:formula1>
            <xm:f>Sheet1!$A$4:$A$24</xm:f>
          </x14:formula1>
          <xm:sqref>E12</xm:sqref>
        </x14:dataValidation>
        <x14:dataValidation type="list" allowBlank="1" showInputMessage="1" showErrorMessage="1">
          <x14:formula1>
            <xm:f>Sheet1!$F$7:$F$13</xm:f>
          </x14:formula1>
          <xm:sqref>F10 F16 F19 F21 F59 F61 F63 F65 F84 F128 F130 F132:F133 F135 F138 F140 F142 F144 F149 F153 F13 F35:F36 F56 F77 F80:F81 F92 F94 F100 F103 F106 F108 F116 F146 F38 F41 F45 F47 F52 F75 F119 F122 F151 F49 F68 F71 F110 F112 F114 F126 F156 F158 F24:F26 F54 F87:F90 F30:F32 F43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67"/>
  <sheetViews>
    <sheetView tabSelected="1" topLeftCell="A49" zoomScaleNormal="100" workbookViewId="0">
      <selection activeCell="D56" sqref="D56"/>
    </sheetView>
  </sheetViews>
  <sheetFormatPr defaultColWidth="8.7109375" defaultRowHeight="15" x14ac:dyDescent="0.25"/>
  <cols>
    <col min="1" max="1" width="29.140625" style="1" customWidth="1"/>
    <col min="2" max="2" width="27.28515625" style="1" customWidth="1"/>
    <col min="3" max="3" width="48.7109375" style="1" customWidth="1"/>
    <col min="4" max="4" width="27.28515625" style="1" customWidth="1"/>
    <col min="5" max="5" width="18.28515625" style="1" customWidth="1"/>
    <col min="6" max="6" width="13" style="1" customWidth="1"/>
    <col min="7" max="7" width="19.7109375" style="1" customWidth="1"/>
    <col min="8" max="9" width="16.28515625" style="1" customWidth="1"/>
    <col min="10" max="10" width="20.42578125" style="1" customWidth="1"/>
    <col min="11" max="16384" width="8.7109375" style="1"/>
  </cols>
  <sheetData>
    <row r="3" spans="1:10" s="63" customFormat="1" x14ac:dyDescent="0.25">
      <c r="A3" s="183"/>
      <c r="B3" s="184"/>
      <c r="C3" s="184"/>
      <c r="D3" s="184"/>
      <c r="E3" s="184"/>
      <c r="F3" s="184"/>
      <c r="G3" s="184"/>
      <c r="H3" s="184"/>
      <c r="I3" s="184"/>
      <c r="J3" s="184"/>
    </row>
    <row r="4" spans="1:10" s="63" customFormat="1" x14ac:dyDescent="0.25">
      <c r="B4" s="64"/>
      <c r="C4" s="64"/>
      <c r="D4" s="64"/>
      <c r="E4" s="64"/>
      <c r="F4" s="64"/>
      <c r="G4" s="64"/>
      <c r="H4" s="64"/>
      <c r="I4" s="119"/>
      <c r="J4" s="64"/>
    </row>
    <row r="5" spans="1:10" s="63" customFormat="1" x14ac:dyDescent="0.25">
      <c r="A5" s="183" t="s">
        <v>20</v>
      </c>
      <c r="B5" s="184"/>
      <c r="C5" s="184"/>
      <c r="D5" s="184"/>
      <c r="E5" s="184"/>
      <c r="F5" s="184"/>
      <c r="G5" s="184"/>
      <c r="H5" s="184"/>
      <c r="I5" s="184"/>
      <c r="J5" s="184"/>
    </row>
    <row r="7" spans="1:10" s="6" customFormat="1" ht="14.25" x14ac:dyDescent="0.25">
      <c r="A7" s="289" t="s">
        <v>16</v>
      </c>
      <c r="B7" s="289"/>
      <c r="C7" s="289"/>
      <c r="D7" s="289"/>
      <c r="E7" s="289"/>
      <c r="F7" s="289"/>
      <c r="G7" s="289"/>
      <c r="H7" s="289"/>
      <c r="I7" s="289"/>
      <c r="J7" s="289"/>
    </row>
    <row r="8" spans="1:10" s="6" customFormat="1" ht="14.65" customHeight="1" x14ac:dyDescent="0.25">
      <c r="A8" s="298" t="s">
        <v>0</v>
      </c>
      <c r="B8" s="265" t="s">
        <v>1061</v>
      </c>
      <c r="C8" s="265" t="s">
        <v>1</v>
      </c>
      <c r="D8" s="265" t="s">
        <v>1015</v>
      </c>
      <c r="E8" s="265" t="s">
        <v>2</v>
      </c>
      <c r="F8" s="265" t="s">
        <v>3</v>
      </c>
      <c r="G8" s="265" t="s">
        <v>4</v>
      </c>
      <c r="H8" s="265" t="s">
        <v>813</v>
      </c>
      <c r="I8" s="375" t="s">
        <v>5</v>
      </c>
      <c r="J8" s="376"/>
    </row>
    <row r="9" spans="1:10" s="6" customFormat="1" ht="14.25" x14ac:dyDescent="0.25">
      <c r="A9" s="299"/>
      <c r="B9" s="266"/>
      <c r="C9" s="266"/>
      <c r="D9" s="266"/>
      <c r="E9" s="266"/>
      <c r="F9" s="266"/>
      <c r="G9" s="266"/>
      <c r="H9" s="266"/>
      <c r="I9" s="5" t="s">
        <v>833</v>
      </c>
      <c r="J9" s="5" t="s">
        <v>936</v>
      </c>
    </row>
    <row r="10" spans="1:10" s="3" customFormat="1" ht="105" x14ac:dyDescent="0.25">
      <c r="A10" s="342" t="s">
        <v>17</v>
      </c>
      <c r="B10" s="201" t="s">
        <v>267</v>
      </c>
      <c r="C10" s="2" t="s">
        <v>268</v>
      </c>
      <c r="D10" s="100">
        <v>0</v>
      </c>
      <c r="E10" s="2"/>
      <c r="F10" s="2" t="s">
        <v>49</v>
      </c>
      <c r="G10" s="2" t="s">
        <v>293</v>
      </c>
      <c r="H10" s="4" t="s">
        <v>295</v>
      </c>
      <c r="I10" s="4" t="s">
        <v>72</v>
      </c>
      <c r="J10" s="2" t="s">
        <v>1141</v>
      </c>
    </row>
    <row r="11" spans="1:10" s="3" customFormat="1" ht="120" x14ac:dyDescent="0.25">
      <c r="A11" s="344"/>
      <c r="B11" s="288"/>
      <c r="C11" s="2" t="s">
        <v>549</v>
      </c>
      <c r="D11" s="100">
        <v>500000</v>
      </c>
      <c r="E11" s="2" t="s">
        <v>193</v>
      </c>
      <c r="F11" s="2" t="s">
        <v>49</v>
      </c>
      <c r="G11" s="2" t="s">
        <v>294</v>
      </c>
      <c r="H11" s="2" t="s">
        <v>296</v>
      </c>
      <c r="I11" s="2" t="s">
        <v>72</v>
      </c>
      <c r="J11" s="2" t="s">
        <v>1142</v>
      </c>
    </row>
    <row r="12" spans="1:10" s="3" customFormat="1" ht="120" x14ac:dyDescent="0.25">
      <c r="A12" s="344"/>
      <c r="B12" s="201" t="s">
        <v>269</v>
      </c>
      <c r="C12" s="2" t="s">
        <v>270</v>
      </c>
      <c r="D12" s="100">
        <v>100000</v>
      </c>
      <c r="E12" s="2" t="s">
        <v>193</v>
      </c>
      <c r="F12" s="2" t="s">
        <v>49</v>
      </c>
      <c r="G12" s="2" t="s">
        <v>294</v>
      </c>
      <c r="H12" s="4" t="s">
        <v>297</v>
      </c>
      <c r="I12" s="4" t="s">
        <v>72</v>
      </c>
      <c r="J12" s="2" t="s">
        <v>1143</v>
      </c>
    </row>
    <row r="13" spans="1:10" s="3" customFormat="1" ht="75" x14ac:dyDescent="0.25">
      <c r="A13" s="344"/>
      <c r="B13" s="287"/>
      <c r="C13" s="2" t="s">
        <v>298</v>
      </c>
      <c r="D13" s="100">
        <v>200000</v>
      </c>
      <c r="E13" s="2" t="s">
        <v>193</v>
      </c>
      <c r="F13" s="2" t="s">
        <v>622</v>
      </c>
      <c r="G13" s="2" t="s">
        <v>299</v>
      </c>
      <c r="H13" s="4" t="s">
        <v>300</v>
      </c>
      <c r="I13" s="4" t="s">
        <v>83</v>
      </c>
      <c r="J13" s="2" t="s">
        <v>1144</v>
      </c>
    </row>
    <row r="14" spans="1:10" s="3" customFormat="1" ht="90" x14ac:dyDescent="0.25">
      <c r="A14" s="344"/>
      <c r="B14" s="288"/>
      <c r="C14" s="2" t="s">
        <v>271</v>
      </c>
      <c r="D14" s="100">
        <v>0</v>
      </c>
      <c r="E14" s="2"/>
      <c r="F14" s="2" t="s">
        <v>49</v>
      </c>
      <c r="G14" s="2" t="s">
        <v>301</v>
      </c>
      <c r="H14" s="4" t="s">
        <v>302</v>
      </c>
      <c r="I14" s="4" t="s">
        <v>83</v>
      </c>
      <c r="J14" s="2" t="s">
        <v>1145</v>
      </c>
    </row>
    <row r="15" spans="1:10" s="3" customFormat="1" ht="90" x14ac:dyDescent="0.25">
      <c r="A15" s="344"/>
      <c r="B15" s="201" t="s">
        <v>272</v>
      </c>
      <c r="C15" s="11" t="s">
        <v>1097</v>
      </c>
      <c r="D15" s="100">
        <v>500000</v>
      </c>
      <c r="E15" s="2" t="s">
        <v>193</v>
      </c>
      <c r="F15" s="2" t="s">
        <v>49</v>
      </c>
      <c r="G15" s="2" t="s">
        <v>550</v>
      </c>
      <c r="H15" s="4" t="s">
        <v>551</v>
      </c>
      <c r="I15" s="4" t="s">
        <v>72</v>
      </c>
      <c r="J15" s="2" t="s">
        <v>937</v>
      </c>
    </row>
    <row r="16" spans="1:10" s="3" customFormat="1" ht="105" x14ac:dyDescent="0.25">
      <c r="A16" s="344"/>
      <c r="B16" s="202"/>
      <c r="C16" s="2" t="s">
        <v>273</v>
      </c>
      <c r="D16" s="100">
        <v>500000</v>
      </c>
      <c r="E16" s="109" t="s">
        <v>193</v>
      </c>
      <c r="F16" s="109" t="s">
        <v>49</v>
      </c>
      <c r="G16" s="2" t="s">
        <v>304</v>
      </c>
      <c r="H16" s="4" t="s">
        <v>303</v>
      </c>
      <c r="I16" s="4" t="s">
        <v>72</v>
      </c>
      <c r="J16" s="2" t="s">
        <v>1146</v>
      </c>
    </row>
    <row r="17" spans="1:10" s="3" customFormat="1" ht="40.5" customHeight="1" x14ac:dyDescent="0.25">
      <c r="A17" s="344"/>
      <c r="B17" s="202"/>
      <c r="C17" s="201" t="s">
        <v>552</v>
      </c>
      <c r="D17" s="198">
        <v>300000</v>
      </c>
      <c r="E17" s="109" t="s">
        <v>193</v>
      </c>
      <c r="F17" s="109" t="s">
        <v>621</v>
      </c>
      <c r="G17" s="372" t="s">
        <v>554</v>
      </c>
      <c r="H17" s="201" t="s">
        <v>553</v>
      </c>
      <c r="I17" s="201" t="s">
        <v>855</v>
      </c>
      <c r="J17" s="201" t="s">
        <v>1147</v>
      </c>
    </row>
    <row r="18" spans="1:10" s="3" customFormat="1" ht="45" x14ac:dyDescent="0.25">
      <c r="A18" s="344"/>
      <c r="B18" s="202"/>
      <c r="C18" s="203"/>
      <c r="D18" s="200"/>
      <c r="E18" s="112" t="s">
        <v>602</v>
      </c>
      <c r="F18" s="110"/>
      <c r="G18" s="374"/>
      <c r="H18" s="203"/>
      <c r="I18" s="203"/>
      <c r="J18" s="203"/>
    </row>
    <row r="19" spans="1:10" s="3" customFormat="1" ht="42" customHeight="1" x14ac:dyDescent="0.25">
      <c r="A19" s="344"/>
      <c r="B19" s="202"/>
      <c r="C19" s="201" t="s">
        <v>555</v>
      </c>
      <c r="D19" s="198">
        <v>150000</v>
      </c>
      <c r="E19" s="109" t="s">
        <v>193</v>
      </c>
      <c r="F19" s="3" t="s">
        <v>621</v>
      </c>
      <c r="G19" s="201" t="s">
        <v>554</v>
      </c>
      <c r="H19" s="212" t="s">
        <v>556</v>
      </c>
      <c r="I19" s="212" t="s">
        <v>855</v>
      </c>
      <c r="J19" s="201" t="s">
        <v>72</v>
      </c>
    </row>
    <row r="20" spans="1:10" s="3" customFormat="1" ht="45.4" customHeight="1" x14ac:dyDescent="0.25">
      <c r="A20" s="344"/>
      <c r="B20" s="203"/>
      <c r="C20" s="203"/>
      <c r="D20" s="200"/>
      <c r="E20" s="110" t="s">
        <v>602</v>
      </c>
      <c r="F20" s="53"/>
      <c r="G20" s="203"/>
      <c r="H20" s="214"/>
      <c r="I20" s="214"/>
      <c r="J20" s="203"/>
    </row>
    <row r="21" spans="1:10" s="6" customFormat="1" ht="14.25" x14ac:dyDescent="0.25">
      <c r="A21" s="155" t="s">
        <v>395</v>
      </c>
      <c r="B21" s="68"/>
      <c r="C21" s="68"/>
      <c r="D21" s="101">
        <f>SUM(D10:D20)</f>
        <v>2250000</v>
      </c>
      <c r="E21" s="48"/>
      <c r="F21" s="68"/>
      <c r="G21" s="68"/>
      <c r="H21" s="73"/>
      <c r="I21" s="128"/>
      <c r="J21" s="68"/>
    </row>
    <row r="22" spans="1:10" s="3" customFormat="1" ht="75" x14ac:dyDescent="0.25">
      <c r="A22" s="209" t="s">
        <v>18</v>
      </c>
      <c r="B22" s="201" t="s">
        <v>274</v>
      </c>
      <c r="C22" s="11" t="s">
        <v>557</v>
      </c>
      <c r="D22" s="100">
        <v>500000</v>
      </c>
      <c r="E22" s="2" t="s">
        <v>193</v>
      </c>
      <c r="F22" s="2" t="s">
        <v>49</v>
      </c>
      <c r="G22" s="2" t="s">
        <v>305</v>
      </c>
      <c r="H22" s="4" t="s">
        <v>558</v>
      </c>
      <c r="I22" s="4" t="s">
        <v>72</v>
      </c>
      <c r="J22" s="2" t="s">
        <v>202</v>
      </c>
    </row>
    <row r="23" spans="1:10" s="3" customFormat="1" ht="105" x14ac:dyDescent="0.25">
      <c r="A23" s="210"/>
      <c r="B23" s="287"/>
      <c r="C23" s="2" t="s">
        <v>282</v>
      </c>
      <c r="D23" s="100">
        <v>400000</v>
      </c>
      <c r="E23" s="2" t="s">
        <v>193</v>
      </c>
      <c r="F23" s="2" t="s">
        <v>49</v>
      </c>
      <c r="G23" s="2" t="s">
        <v>306</v>
      </c>
      <c r="H23" s="4" t="s">
        <v>307</v>
      </c>
      <c r="I23" s="4" t="s">
        <v>72</v>
      </c>
      <c r="J23" s="2" t="s">
        <v>1148</v>
      </c>
    </row>
    <row r="24" spans="1:10" s="3" customFormat="1" ht="90" x14ac:dyDescent="0.25">
      <c r="A24" s="210"/>
      <c r="B24" s="288"/>
      <c r="C24" s="2" t="s">
        <v>559</v>
      </c>
      <c r="D24" s="100">
        <v>100000</v>
      </c>
      <c r="E24" s="2" t="s">
        <v>193</v>
      </c>
      <c r="F24" s="2" t="s">
        <v>49</v>
      </c>
      <c r="G24" s="2" t="s">
        <v>560</v>
      </c>
      <c r="H24" s="2" t="s">
        <v>561</v>
      </c>
      <c r="I24" s="2" t="s">
        <v>72</v>
      </c>
      <c r="J24" s="2" t="s">
        <v>1149</v>
      </c>
    </row>
    <row r="25" spans="1:10" s="3" customFormat="1" ht="90" x14ac:dyDescent="0.25">
      <c r="A25" s="210"/>
      <c r="B25" s="201" t="s">
        <v>1077</v>
      </c>
      <c r="C25" s="2" t="s">
        <v>277</v>
      </c>
      <c r="D25" s="100">
        <v>60000</v>
      </c>
      <c r="E25" s="2" t="s">
        <v>193</v>
      </c>
      <c r="F25" s="2" t="s">
        <v>618</v>
      </c>
      <c r="G25" s="2" t="s">
        <v>308</v>
      </c>
      <c r="H25" s="2" t="s">
        <v>309</v>
      </c>
      <c r="I25" s="2" t="s">
        <v>72</v>
      </c>
      <c r="J25" s="2"/>
    </row>
    <row r="26" spans="1:10" s="3" customFormat="1" ht="90" x14ac:dyDescent="0.25">
      <c r="A26" s="210"/>
      <c r="B26" s="287"/>
      <c r="C26" s="2" t="s">
        <v>278</v>
      </c>
      <c r="D26" s="100">
        <v>40000</v>
      </c>
      <c r="E26" s="2" t="s">
        <v>193</v>
      </c>
      <c r="F26" s="2" t="s">
        <v>618</v>
      </c>
      <c r="G26" s="2" t="s">
        <v>310</v>
      </c>
      <c r="H26" s="2" t="s">
        <v>311</v>
      </c>
      <c r="I26" s="2" t="s">
        <v>72</v>
      </c>
      <c r="J26" s="2"/>
    </row>
    <row r="27" spans="1:10" s="3" customFormat="1" ht="120" x14ac:dyDescent="0.25">
      <c r="A27" s="210"/>
      <c r="B27" s="287"/>
      <c r="C27" s="2" t="s">
        <v>509</v>
      </c>
      <c r="D27" s="100">
        <v>40000</v>
      </c>
      <c r="E27" s="2" t="s">
        <v>193</v>
      </c>
      <c r="F27" s="3" t="s">
        <v>618</v>
      </c>
      <c r="G27" s="2" t="s">
        <v>312</v>
      </c>
      <c r="H27" s="4" t="s">
        <v>313</v>
      </c>
      <c r="I27" s="4" t="s">
        <v>72</v>
      </c>
      <c r="J27" s="2"/>
    </row>
    <row r="28" spans="1:10" s="3" customFormat="1" ht="75" x14ac:dyDescent="0.25">
      <c r="A28" s="210"/>
      <c r="B28" s="288"/>
      <c r="C28" s="2" t="s">
        <v>314</v>
      </c>
      <c r="D28" s="100">
        <v>2650000</v>
      </c>
      <c r="E28" s="2" t="s">
        <v>63</v>
      </c>
      <c r="F28" s="3" t="s">
        <v>621</v>
      </c>
      <c r="G28" s="2" t="s">
        <v>315</v>
      </c>
      <c r="H28" s="2" t="s">
        <v>316</v>
      </c>
      <c r="I28" s="2" t="s">
        <v>202</v>
      </c>
      <c r="J28" s="2"/>
    </row>
    <row r="29" spans="1:10" s="3" customFormat="1" ht="150" x14ac:dyDescent="0.25">
      <c r="A29" s="210"/>
      <c r="B29" s="201" t="s">
        <v>276</v>
      </c>
      <c r="C29" s="2" t="s">
        <v>512</v>
      </c>
      <c r="D29" s="100">
        <v>50000</v>
      </c>
      <c r="E29" s="109" t="s">
        <v>193</v>
      </c>
      <c r="F29" s="3" t="s">
        <v>618</v>
      </c>
      <c r="G29" s="2" t="s">
        <v>317</v>
      </c>
      <c r="H29" s="4" t="s">
        <v>318</v>
      </c>
      <c r="I29" s="4" t="s">
        <v>72</v>
      </c>
      <c r="J29" s="2"/>
    </row>
    <row r="30" spans="1:10" s="3" customFormat="1" ht="40.15" customHeight="1" x14ac:dyDescent="0.25">
      <c r="A30" s="210"/>
      <c r="B30" s="287"/>
      <c r="C30" s="201" t="s">
        <v>284</v>
      </c>
      <c r="D30" s="198">
        <v>70000</v>
      </c>
      <c r="E30" s="109" t="s">
        <v>193</v>
      </c>
      <c r="F30" s="109" t="s">
        <v>618</v>
      </c>
      <c r="G30" s="201" t="s">
        <v>319</v>
      </c>
      <c r="H30" s="201" t="s">
        <v>320</v>
      </c>
      <c r="I30" s="201" t="s">
        <v>72</v>
      </c>
      <c r="J30" s="201" t="s">
        <v>938</v>
      </c>
    </row>
    <row r="31" spans="1:10" s="3" customFormat="1" ht="45" x14ac:dyDescent="0.25">
      <c r="A31" s="210"/>
      <c r="B31" s="287"/>
      <c r="C31" s="203"/>
      <c r="D31" s="200"/>
      <c r="E31" s="110" t="s">
        <v>602</v>
      </c>
      <c r="F31" s="110"/>
      <c r="G31" s="203"/>
      <c r="H31" s="203"/>
      <c r="I31" s="203"/>
      <c r="J31" s="203"/>
    </row>
    <row r="32" spans="1:10" s="3" customFormat="1" ht="120" x14ac:dyDescent="0.25">
      <c r="A32" s="210"/>
      <c r="B32" s="288"/>
      <c r="C32" s="2" t="s">
        <v>569</v>
      </c>
      <c r="D32" s="100">
        <v>500000</v>
      </c>
      <c r="E32" s="110" t="s">
        <v>63</v>
      </c>
      <c r="F32" s="2" t="s">
        <v>49</v>
      </c>
      <c r="G32" s="2" t="s">
        <v>319</v>
      </c>
      <c r="H32" s="2" t="s">
        <v>321</v>
      </c>
      <c r="I32" s="2" t="s">
        <v>72</v>
      </c>
      <c r="J32" s="2" t="s">
        <v>1150</v>
      </c>
    </row>
    <row r="33" spans="1:10" s="3" customFormat="1" ht="113.65" customHeight="1" x14ac:dyDescent="0.25">
      <c r="A33" s="210"/>
      <c r="B33" s="201" t="s">
        <v>275</v>
      </c>
      <c r="C33" s="2" t="s">
        <v>279</v>
      </c>
      <c r="D33" s="100">
        <v>100000</v>
      </c>
      <c r="E33" s="2" t="s">
        <v>193</v>
      </c>
      <c r="F33" s="2" t="s">
        <v>49</v>
      </c>
      <c r="G33" s="2" t="s">
        <v>322</v>
      </c>
      <c r="H33" s="4" t="s">
        <v>323</v>
      </c>
      <c r="I33" s="4" t="s">
        <v>72</v>
      </c>
      <c r="J33" s="2" t="s">
        <v>1151</v>
      </c>
    </row>
    <row r="34" spans="1:10" s="3" customFormat="1" ht="120" x14ac:dyDescent="0.25">
      <c r="A34" s="210"/>
      <c r="B34" s="202"/>
      <c r="C34" s="2" t="s">
        <v>280</v>
      </c>
      <c r="D34" s="100">
        <v>100000</v>
      </c>
      <c r="E34" s="110" t="s">
        <v>602</v>
      </c>
      <c r="F34" s="3" t="s">
        <v>618</v>
      </c>
      <c r="G34" s="2" t="s">
        <v>324</v>
      </c>
      <c r="H34" s="2" t="s">
        <v>325</v>
      </c>
      <c r="I34" s="2" t="s">
        <v>72</v>
      </c>
      <c r="J34" s="2" t="s">
        <v>835</v>
      </c>
    </row>
    <row r="35" spans="1:10" s="3" customFormat="1" ht="120" x14ac:dyDescent="0.25">
      <c r="A35" s="210"/>
      <c r="B35" s="202"/>
      <c r="C35" s="2" t="s">
        <v>281</v>
      </c>
      <c r="D35" s="100">
        <v>500000</v>
      </c>
      <c r="E35" s="65" t="s">
        <v>602</v>
      </c>
      <c r="F35" s="2" t="s">
        <v>621</v>
      </c>
      <c r="G35" s="2" t="s">
        <v>324</v>
      </c>
      <c r="H35" s="4" t="s">
        <v>326</v>
      </c>
      <c r="I35" s="4" t="s">
        <v>72</v>
      </c>
      <c r="J35" s="2" t="s">
        <v>835</v>
      </c>
    </row>
    <row r="36" spans="1:10" s="3" customFormat="1" ht="33" customHeight="1" x14ac:dyDescent="0.25">
      <c r="A36" s="210"/>
      <c r="B36" s="202"/>
      <c r="C36" s="201" t="s">
        <v>562</v>
      </c>
      <c r="D36" s="198">
        <v>150000</v>
      </c>
      <c r="E36" s="109" t="s">
        <v>193</v>
      </c>
      <c r="F36" s="109" t="s">
        <v>618</v>
      </c>
      <c r="G36" s="201" t="s">
        <v>324</v>
      </c>
      <c r="H36" s="201" t="s">
        <v>563</v>
      </c>
      <c r="I36" s="201" t="s">
        <v>72</v>
      </c>
      <c r="J36" s="201"/>
    </row>
    <row r="37" spans="1:10" s="3" customFormat="1" ht="49.5" customHeight="1" x14ac:dyDescent="0.25">
      <c r="A37" s="211"/>
      <c r="B37" s="203"/>
      <c r="C37" s="203"/>
      <c r="D37" s="200"/>
      <c r="E37" s="110" t="s">
        <v>602</v>
      </c>
      <c r="F37" s="110"/>
      <c r="G37" s="203"/>
      <c r="H37" s="203"/>
      <c r="I37" s="203"/>
      <c r="J37" s="203"/>
    </row>
    <row r="38" spans="1:10" s="3" customFormat="1" x14ac:dyDescent="0.25">
      <c r="A38" s="62" t="s">
        <v>393</v>
      </c>
      <c r="B38" s="68"/>
      <c r="C38" s="68"/>
      <c r="D38" s="101">
        <f>SUM(D22:D37)</f>
        <v>5260000</v>
      </c>
      <c r="E38" s="62"/>
      <c r="F38" s="118"/>
      <c r="G38" s="68"/>
      <c r="H38" s="68"/>
      <c r="I38" s="120"/>
      <c r="J38" s="68"/>
    </row>
    <row r="39" spans="1:10" s="3" customFormat="1" ht="85.9" customHeight="1" x14ac:dyDescent="0.25">
      <c r="A39" s="209" t="s">
        <v>19</v>
      </c>
      <c r="B39" s="201" t="s">
        <v>283</v>
      </c>
      <c r="C39" s="201" t="s">
        <v>287</v>
      </c>
      <c r="D39" s="198">
        <v>800000</v>
      </c>
      <c r="E39" s="109" t="s">
        <v>193</v>
      </c>
      <c r="F39" s="109" t="s">
        <v>49</v>
      </c>
      <c r="G39" s="372" t="s">
        <v>327</v>
      </c>
      <c r="H39" s="212" t="s">
        <v>328</v>
      </c>
      <c r="I39" s="212" t="s">
        <v>72</v>
      </c>
      <c r="J39" s="201" t="s">
        <v>1152</v>
      </c>
    </row>
    <row r="40" spans="1:10" s="3" customFormat="1" ht="30" x14ac:dyDescent="0.25">
      <c r="A40" s="210"/>
      <c r="B40" s="202"/>
      <c r="C40" s="203"/>
      <c r="D40" s="200"/>
      <c r="E40" s="112" t="s">
        <v>63</v>
      </c>
      <c r="F40" s="110"/>
      <c r="G40" s="374"/>
      <c r="H40" s="214"/>
      <c r="I40" s="214"/>
      <c r="J40" s="203"/>
    </row>
    <row r="41" spans="1:10" s="3" customFormat="1" ht="58.9" customHeight="1" x14ac:dyDescent="0.25">
      <c r="A41" s="287"/>
      <c r="B41" s="202"/>
      <c r="C41" s="201" t="s">
        <v>288</v>
      </c>
      <c r="D41" s="198">
        <v>100000</v>
      </c>
      <c r="E41" s="109" t="s">
        <v>193</v>
      </c>
      <c r="F41" s="3" t="s">
        <v>619</v>
      </c>
      <c r="G41" s="201" t="s">
        <v>327</v>
      </c>
      <c r="H41" s="201" t="s">
        <v>329</v>
      </c>
      <c r="I41" s="201" t="s">
        <v>835</v>
      </c>
      <c r="J41" s="201" t="s">
        <v>1153</v>
      </c>
    </row>
    <row r="42" spans="1:10" s="3" customFormat="1" ht="45" x14ac:dyDescent="0.25">
      <c r="A42" s="287"/>
      <c r="B42" s="202"/>
      <c r="C42" s="203"/>
      <c r="D42" s="200"/>
      <c r="E42" s="112" t="s">
        <v>602</v>
      </c>
      <c r="F42" s="54"/>
      <c r="G42" s="203"/>
      <c r="H42" s="203"/>
      <c r="I42" s="203"/>
      <c r="J42" s="203"/>
    </row>
    <row r="43" spans="1:10" s="3" customFormat="1" ht="31.5" customHeight="1" x14ac:dyDescent="0.25">
      <c r="A43" s="287"/>
      <c r="B43" s="202"/>
      <c r="C43" s="201" t="s">
        <v>291</v>
      </c>
      <c r="D43" s="198">
        <v>1500000</v>
      </c>
      <c r="E43" s="109" t="s">
        <v>193</v>
      </c>
      <c r="F43" s="109" t="s">
        <v>49</v>
      </c>
      <c r="G43" s="372" t="s">
        <v>327</v>
      </c>
      <c r="H43" s="212" t="s">
        <v>303</v>
      </c>
      <c r="I43" s="212" t="s">
        <v>72</v>
      </c>
      <c r="J43" s="201" t="s">
        <v>1154</v>
      </c>
    </row>
    <row r="44" spans="1:10" s="3" customFormat="1" ht="45" x14ac:dyDescent="0.25">
      <c r="A44" s="287"/>
      <c r="B44" s="202"/>
      <c r="C44" s="202"/>
      <c r="D44" s="199"/>
      <c r="E44" s="112" t="s">
        <v>602</v>
      </c>
      <c r="F44" s="112"/>
      <c r="G44" s="373"/>
      <c r="H44" s="213"/>
      <c r="I44" s="213"/>
      <c r="J44" s="202"/>
    </row>
    <row r="45" spans="1:10" s="3" customFormat="1" ht="30" x14ac:dyDescent="0.25">
      <c r="A45" s="287"/>
      <c r="B45" s="202"/>
      <c r="C45" s="203"/>
      <c r="D45" s="200"/>
      <c r="E45" s="112" t="s">
        <v>63</v>
      </c>
      <c r="F45" s="112"/>
      <c r="G45" s="374"/>
      <c r="H45" s="214"/>
      <c r="I45" s="214"/>
      <c r="J45" s="203"/>
    </row>
    <row r="46" spans="1:10" s="3" customFormat="1" ht="25.9" customHeight="1" x14ac:dyDescent="0.25">
      <c r="A46" s="287"/>
      <c r="B46" s="202"/>
      <c r="C46" s="201" t="s">
        <v>564</v>
      </c>
      <c r="D46" s="198">
        <v>500000</v>
      </c>
      <c r="E46" s="109" t="s">
        <v>193</v>
      </c>
      <c r="F46" s="109" t="s">
        <v>49</v>
      </c>
      <c r="G46" s="372" t="s">
        <v>327</v>
      </c>
      <c r="H46" s="212" t="s">
        <v>303</v>
      </c>
      <c r="I46" s="212" t="s">
        <v>848</v>
      </c>
      <c r="J46" s="201" t="s">
        <v>1139</v>
      </c>
    </row>
    <row r="47" spans="1:10" s="3" customFormat="1" ht="45" x14ac:dyDescent="0.25">
      <c r="A47" s="287"/>
      <c r="B47" s="202"/>
      <c r="C47" s="202"/>
      <c r="D47" s="199"/>
      <c r="E47" s="112" t="s">
        <v>602</v>
      </c>
      <c r="F47" s="112"/>
      <c r="G47" s="373"/>
      <c r="H47" s="213"/>
      <c r="I47" s="213"/>
      <c r="J47" s="202"/>
    </row>
    <row r="48" spans="1:10" s="3" customFormat="1" ht="14.65" customHeight="1" x14ac:dyDescent="0.25">
      <c r="A48" s="287"/>
      <c r="B48" s="203"/>
      <c r="C48" s="203"/>
      <c r="D48" s="200"/>
      <c r="E48" s="111" t="s">
        <v>63</v>
      </c>
      <c r="F48" s="110"/>
      <c r="G48" s="374"/>
      <c r="H48" s="214"/>
      <c r="I48" s="214"/>
      <c r="J48" s="203"/>
    </row>
    <row r="49" spans="1:10" s="3" customFormat="1" ht="97.5" customHeight="1" x14ac:dyDescent="0.25">
      <c r="A49" s="287"/>
      <c r="B49" s="201" t="s">
        <v>285</v>
      </c>
      <c r="C49" s="201" t="s">
        <v>289</v>
      </c>
      <c r="D49" s="198">
        <v>150000</v>
      </c>
      <c r="E49" s="109" t="s">
        <v>193</v>
      </c>
      <c r="F49" s="3" t="s">
        <v>618</v>
      </c>
      <c r="G49" s="201" t="s">
        <v>330</v>
      </c>
      <c r="H49" s="212" t="s">
        <v>331</v>
      </c>
      <c r="I49" s="212" t="s">
        <v>72</v>
      </c>
      <c r="J49" s="201" t="s">
        <v>939</v>
      </c>
    </row>
    <row r="50" spans="1:10" s="3" customFormat="1" ht="30" x14ac:dyDescent="0.25">
      <c r="A50" s="287"/>
      <c r="B50" s="202"/>
      <c r="C50" s="203"/>
      <c r="D50" s="200"/>
      <c r="E50" s="112" t="s">
        <v>63</v>
      </c>
      <c r="F50" s="53"/>
      <c r="G50" s="203"/>
      <c r="H50" s="214"/>
      <c r="I50" s="214"/>
      <c r="J50" s="203"/>
    </row>
    <row r="51" spans="1:10" s="3" customFormat="1" ht="42" customHeight="1" x14ac:dyDescent="0.25">
      <c r="A51" s="287"/>
      <c r="B51" s="202"/>
      <c r="C51" s="201" t="s">
        <v>292</v>
      </c>
      <c r="D51" s="198">
        <v>2000000</v>
      </c>
      <c r="E51" s="109" t="s">
        <v>193</v>
      </c>
      <c r="F51" s="3" t="s">
        <v>621</v>
      </c>
      <c r="G51" s="201" t="s">
        <v>330</v>
      </c>
      <c r="H51" s="212" t="s">
        <v>332</v>
      </c>
      <c r="I51" s="212" t="s">
        <v>835</v>
      </c>
      <c r="J51" s="201" t="s">
        <v>1158</v>
      </c>
    </row>
    <row r="52" spans="1:10" s="3" customFormat="1" ht="45" x14ac:dyDescent="0.25">
      <c r="A52" s="287"/>
      <c r="B52" s="202"/>
      <c r="C52" s="203"/>
      <c r="D52" s="200"/>
      <c r="E52" s="112" t="s">
        <v>602</v>
      </c>
      <c r="F52" s="53"/>
      <c r="G52" s="203"/>
      <c r="H52" s="214"/>
      <c r="I52" s="214"/>
      <c r="J52" s="203"/>
    </row>
    <row r="53" spans="1:10" s="3" customFormat="1" ht="25.9" customHeight="1" x14ac:dyDescent="0.25">
      <c r="A53" s="287"/>
      <c r="B53" s="202"/>
      <c r="C53" s="201" t="s">
        <v>333</v>
      </c>
      <c r="D53" s="198">
        <v>3000000</v>
      </c>
      <c r="E53" s="109" t="s">
        <v>193</v>
      </c>
      <c r="F53" s="3" t="s">
        <v>621</v>
      </c>
      <c r="G53" s="201" t="s">
        <v>330</v>
      </c>
      <c r="H53" s="212" t="s">
        <v>334</v>
      </c>
      <c r="I53" s="212" t="s">
        <v>72</v>
      </c>
      <c r="J53" s="212" t="s">
        <v>1159</v>
      </c>
    </row>
    <row r="54" spans="1:10" s="3" customFormat="1" ht="64.150000000000006" customHeight="1" x14ac:dyDescent="0.25">
      <c r="A54" s="287"/>
      <c r="B54" s="203"/>
      <c r="C54" s="203"/>
      <c r="D54" s="200"/>
      <c r="E54" s="110" t="s">
        <v>602</v>
      </c>
      <c r="F54" s="53"/>
      <c r="G54" s="203"/>
      <c r="H54" s="214"/>
      <c r="I54" s="214"/>
      <c r="J54" s="214"/>
    </row>
    <row r="55" spans="1:10" s="3" customFormat="1" ht="75" x14ac:dyDescent="0.25">
      <c r="A55" s="288"/>
      <c r="B55" s="2" t="s">
        <v>286</v>
      </c>
      <c r="C55" s="2" t="s">
        <v>290</v>
      </c>
      <c r="D55" s="100">
        <v>250000</v>
      </c>
      <c r="E55" s="110" t="s">
        <v>193</v>
      </c>
      <c r="F55" s="3" t="s">
        <v>619</v>
      </c>
      <c r="G55" s="2" t="s">
        <v>335</v>
      </c>
      <c r="H55" s="2" t="s">
        <v>336</v>
      </c>
      <c r="I55" s="2" t="s">
        <v>72</v>
      </c>
      <c r="J55" s="4" t="s">
        <v>1140</v>
      </c>
    </row>
    <row r="56" spans="1:10" s="3" customFormat="1" x14ac:dyDescent="0.25">
      <c r="A56" s="154" t="s">
        <v>396</v>
      </c>
      <c r="B56" s="68"/>
      <c r="C56" s="68"/>
      <c r="D56" s="101">
        <f>SUM(D39:D55)</f>
        <v>8300000</v>
      </c>
      <c r="E56" s="68"/>
      <c r="F56" s="68"/>
      <c r="G56" s="68"/>
      <c r="H56" s="68"/>
      <c r="I56" s="120"/>
      <c r="J56" s="73"/>
    </row>
    <row r="57" spans="1:10" s="6" customFormat="1" ht="14.25" x14ac:dyDescent="0.25">
      <c r="A57" s="6" t="s">
        <v>398</v>
      </c>
      <c r="D57" s="102">
        <f>D21+D38+D56</f>
        <v>15810000</v>
      </c>
    </row>
    <row r="58" spans="1:10" s="3" customFormat="1" x14ac:dyDescent="0.25"/>
    <row r="59" spans="1:10" s="3" customFormat="1" x14ac:dyDescent="0.25"/>
    <row r="60" spans="1:10" s="3" customFormat="1" x14ac:dyDescent="0.25"/>
    <row r="61" spans="1:10" s="3" customFormat="1" x14ac:dyDescent="0.25"/>
    <row r="62" spans="1:10" s="3" customFormat="1" x14ac:dyDescent="0.25"/>
    <row r="63" spans="1:10" s="3" customFormat="1" x14ac:dyDescent="0.25"/>
    <row r="64" spans="1:10" s="3" customFormat="1" x14ac:dyDescent="0.25"/>
    <row r="65" s="3" customFormat="1" x14ac:dyDescent="0.25"/>
    <row r="66" s="3" customFormat="1" x14ac:dyDescent="0.25"/>
    <row r="67" s="3" customFormat="1" x14ac:dyDescent="0.25"/>
  </sheetData>
  <mergeCells count="90">
    <mergeCell ref="I19:I20"/>
    <mergeCell ref="I30:I31"/>
    <mergeCell ref="I36:I37"/>
    <mergeCell ref="I39:I40"/>
    <mergeCell ref="I41:I42"/>
    <mergeCell ref="F8:F9"/>
    <mergeCell ref="G8:G9"/>
    <mergeCell ref="H8:H9"/>
    <mergeCell ref="I8:J8"/>
    <mergeCell ref="I17:I18"/>
    <mergeCell ref="B8:B9"/>
    <mergeCell ref="C8:C9"/>
    <mergeCell ref="D8:D9"/>
    <mergeCell ref="A8:A9"/>
    <mergeCell ref="E8:E9"/>
    <mergeCell ref="A3:J3"/>
    <mergeCell ref="A5:J5"/>
    <mergeCell ref="A7:J7"/>
    <mergeCell ref="A10:A20"/>
    <mergeCell ref="B10:B11"/>
    <mergeCell ref="B12:B14"/>
    <mergeCell ref="B15:B20"/>
    <mergeCell ref="C17:C18"/>
    <mergeCell ref="D17:D18"/>
    <mergeCell ref="G17:G18"/>
    <mergeCell ref="H17:H18"/>
    <mergeCell ref="J17:J18"/>
    <mergeCell ref="C19:C20"/>
    <mergeCell ref="D19:D20"/>
    <mergeCell ref="G19:G20"/>
    <mergeCell ref="H19:H20"/>
    <mergeCell ref="J19:J20"/>
    <mergeCell ref="A22:A37"/>
    <mergeCell ref="B22:B24"/>
    <mergeCell ref="B25:B28"/>
    <mergeCell ref="B29:B32"/>
    <mergeCell ref="C30:C31"/>
    <mergeCell ref="G30:G31"/>
    <mergeCell ref="H30:H31"/>
    <mergeCell ref="J30:J31"/>
    <mergeCell ref="B33:B37"/>
    <mergeCell ref="C36:C37"/>
    <mergeCell ref="D36:D37"/>
    <mergeCell ref="G36:G37"/>
    <mergeCell ref="H36:H37"/>
    <mergeCell ref="J36:J37"/>
    <mergeCell ref="D30:D31"/>
    <mergeCell ref="A39:A55"/>
    <mergeCell ref="B39:B48"/>
    <mergeCell ref="C39:C40"/>
    <mergeCell ref="D39:D40"/>
    <mergeCell ref="G39:G40"/>
    <mergeCell ref="C43:C45"/>
    <mergeCell ref="D43:D45"/>
    <mergeCell ref="G43:G45"/>
    <mergeCell ref="B49:B54"/>
    <mergeCell ref="C53:C54"/>
    <mergeCell ref="D53:D54"/>
    <mergeCell ref="G53:G54"/>
    <mergeCell ref="J39:J40"/>
    <mergeCell ref="C41:C42"/>
    <mergeCell ref="D41:D42"/>
    <mergeCell ref="G41:G42"/>
    <mergeCell ref="H41:H42"/>
    <mergeCell ref="J41:J42"/>
    <mergeCell ref="H39:H40"/>
    <mergeCell ref="J43:J45"/>
    <mergeCell ref="C46:C48"/>
    <mergeCell ref="D46:D48"/>
    <mergeCell ref="G46:G48"/>
    <mergeCell ref="H46:H48"/>
    <mergeCell ref="J46:J48"/>
    <mergeCell ref="H43:H45"/>
    <mergeCell ref="I43:I45"/>
    <mergeCell ref="I46:I48"/>
    <mergeCell ref="H53:H54"/>
    <mergeCell ref="J53:J54"/>
    <mergeCell ref="J49:J50"/>
    <mergeCell ref="C51:C52"/>
    <mergeCell ref="D51:D52"/>
    <mergeCell ref="G51:G52"/>
    <mergeCell ref="H51:H52"/>
    <mergeCell ref="C49:C50"/>
    <mergeCell ref="D49:D50"/>
    <mergeCell ref="G49:G50"/>
    <mergeCell ref="H49:H50"/>
    <mergeCell ref="J51:J52"/>
    <mergeCell ref="I49:I50"/>
    <mergeCell ref="I51:I52"/>
    <mergeCell ref="I53:I54"/>
  </mergeCells>
  <pageMargins left="0.25" right="0.25" top="0.75" bottom="0.75" header="0.3" footer="0.3"/>
  <pageSetup scale="56" fitToHeight="0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Sheet1!$A$4:$A$23</xm:f>
          </x14:formula1>
          <xm:sqref>E11:E13 E36:E37 E39:E47 E49:E55 E15:E20 E22:E34</xm:sqref>
        </x14:dataValidation>
        <x14:dataValidation type="list" allowBlank="1" showInputMessage="1" showErrorMessage="1">
          <x14:formula1>
            <xm:f>Sheet1!$F$7:$F$13</xm:f>
          </x14:formula1>
          <xm:sqref>F32:F34 F39 F43 F46 F10:F17 F19 F51 F53 F22:F30 F36 F49 F41 F55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7"/>
  <sheetViews>
    <sheetView workbookViewId="0">
      <selection activeCell="F6" sqref="F6"/>
    </sheetView>
  </sheetViews>
  <sheetFormatPr defaultRowHeight="15" x14ac:dyDescent="0.25"/>
  <cols>
    <col min="1" max="1" width="61.7109375" customWidth="1"/>
  </cols>
  <sheetData>
    <row r="4" spans="1:6" x14ac:dyDescent="0.25">
      <c r="A4" s="1" t="s">
        <v>193</v>
      </c>
    </row>
    <row r="5" spans="1:6" x14ac:dyDescent="0.25">
      <c r="A5" s="1" t="s">
        <v>602</v>
      </c>
    </row>
    <row r="6" spans="1:6" x14ac:dyDescent="0.25">
      <c r="A6" s="1" t="s">
        <v>252</v>
      </c>
      <c r="F6" s="1" t="s">
        <v>617</v>
      </c>
    </row>
    <row r="7" spans="1:6" x14ac:dyDescent="0.25">
      <c r="A7" s="1" t="s">
        <v>603</v>
      </c>
      <c r="F7" s="1" t="s">
        <v>49</v>
      </c>
    </row>
    <row r="8" spans="1:6" x14ac:dyDescent="0.25">
      <c r="A8" s="1" t="s">
        <v>624</v>
      </c>
      <c r="F8" s="1" t="s">
        <v>622</v>
      </c>
    </row>
    <row r="9" spans="1:6" x14ac:dyDescent="0.25">
      <c r="A9" s="1" t="s">
        <v>611</v>
      </c>
      <c r="F9" s="1" t="s">
        <v>618</v>
      </c>
    </row>
    <row r="10" spans="1:6" x14ac:dyDescent="0.25">
      <c r="A10" s="1" t="s">
        <v>604</v>
      </c>
      <c r="B10" t="s">
        <v>616</v>
      </c>
      <c r="F10" s="1" t="s">
        <v>619</v>
      </c>
    </row>
    <row r="11" spans="1:6" x14ac:dyDescent="0.25">
      <c r="A11" s="1" t="s">
        <v>63</v>
      </c>
      <c r="F11" s="1" t="s">
        <v>620</v>
      </c>
    </row>
    <row r="12" spans="1:6" x14ac:dyDescent="0.25">
      <c r="A12" s="1" t="s">
        <v>605</v>
      </c>
      <c r="F12" s="1" t="s">
        <v>621</v>
      </c>
    </row>
    <row r="13" spans="1:6" x14ac:dyDescent="0.25">
      <c r="A13" s="1" t="s">
        <v>606</v>
      </c>
      <c r="F13" s="1" t="s">
        <v>623</v>
      </c>
    </row>
    <row r="14" spans="1:6" x14ac:dyDescent="0.25">
      <c r="A14" s="1" t="s">
        <v>607</v>
      </c>
      <c r="F14" s="1"/>
    </row>
    <row r="15" spans="1:6" x14ac:dyDescent="0.25">
      <c r="A15" s="1" t="s">
        <v>610</v>
      </c>
    </row>
    <row r="16" spans="1:6" x14ac:dyDescent="0.25">
      <c r="A16" s="1" t="s">
        <v>608</v>
      </c>
    </row>
    <row r="17" spans="1:1" x14ac:dyDescent="0.25">
      <c r="A17" s="1" t="s">
        <v>612</v>
      </c>
    </row>
    <row r="18" spans="1:1" x14ac:dyDescent="0.25">
      <c r="A18" s="1" t="s">
        <v>207</v>
      </c>
    </row>
    <row r="19" spans="1:1" x14ac:dyDescent="0.25">
      <c r="A19" s="1" t="s">
        <v>99</v>
      </c>
    </row>
    <row r="20" spans="1:1" x14ac:dyDescent="0.25">
      <c r="A20" s="1" t="s">
        <v>609</v>
      </c>
    </row>
    <row r="21" spans="1:1" x14ac:dyDescent="0.25">
      <c r="A21" s="1" t="s">
        <v>613</v>
      </c>
    </row>
    <row r="22" spans="1:1" x14ac:dyDescent="0.25">
      <c r="A22" s="1" t="s">
        <v>614</v>
      </c>
    </row>
    <row r="23" spans="1:1" x14ac:dyDescent="0.25">
      <c r="A23" s="1" t="s">
        <v>615</v>
      </c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приоритет 1</vt:lpstr>
      <vt:lpstr>приоритет 2</vt:lpstr>
      <vt:lpstr>приоритет 3</vt:lpstr>
      <vt:lpstr>приоритет 4</vt:lpstr>
      <vt:lpstr>Sheet1</vt:lpstr>
      <vt:lpstr>'приоритет 1'!_Hlk61431594</vt:lpstr>
      <vt:lpstr>'приоритет 1'!_Hlk84532532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2021-12-08T12:52:36Z</cp:lastPrinted>
  <dcterms:created xsi:type="dcterms:W3CDTF">2021-10-08T17:03:00Z</dcterms:created>
  <dcterms:modified xsi:type="dcterms:W3CDTF">2022-12-02T13:10:47Z</dcterms:modified>
</cp:coreProperties>
</file>